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Annexure I" sheetId="7" r:id="rId1"/>
    <sheet name="Table - I" sheetId="1" r:id="rId2"/>
    <sheet name="Table II" sheetId="2" r:id="rId3"/>
    <sheet name="Table III" sheetId="3" r:id="rId4"/>
    <sheet name="Table IV" sheetId="4" r:id="rId5"/>
    <sheet name="Annexure - A" sheetId="5" r:id="rId6"/>
    <sheet name="Annexure - B" sheetId="6" r:id="rId7"/>
  </sheets>
  <calcPr calcId="124519"/>
</workbook>
</file>

<file path=xl/calcChain.xml><?xml version="1.0" encoding="utf-8"?>
<calcChain xmlns="http://schemas.openxmlformats.org/spreadsheetml/2006/main">
  <c r="T19" i="2"/>
  <c r="T12"/>
  <c r="S18" i="3" l="1"/>
  <c r="S16"/>
  <c r="Q18"/>
  <c r="Q16"/>
  <c r="T19" l="1"/>
  <c r="R19"/>
  <c r="P19"/>
  <c r="N19"/>
  <c r="L19"/>
  <c r="K19"/>
  <c r="J19"/>
  <c r="H19"/>
  <c r="G19"/>
  <c r="F19"/>
  <c r="E19"/>
  <c r="D19"/>
  <c r="T35"/>
  <c r="R35"/>
  <c r="P35"/>
  <c r="N35"/>
  <c r="L35"/>
  <c r="K35"/>
  <c r="J35"/>
  <c r="H35"/>
  <c r="G35"/>
  <c r="F35"/>
  <c r="E35"/>
  <c r="D35"/>
  <c r="S34"/>
  <c r="Q34"/>
  <c r="S33"/>
  <c r="Q33"/>
  <c r="S32"/>
  <c r="Q32"/>
  <c r="S31"/>
  <c r="Q31"/>
  <c r="S115" i="6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S115" i="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S30" i="3"/>
  <c r="S28"/>
  <c r="S27"/>
  <c r="S26"/>
  <c r="S25"/>
  <c r="S24"/>
  <c r="S20"/>
  <c r="S17"/>
  <c r="S15"/>
  <c r="S14"/>
  <c r="S13"/>
  <c r="S12"/>
  <c r="S11"/>
  <c r="S10"/>
  <c r="S9"/>
  <c r="S8"/>
  <c r="Q30"/>
  <c r="Q28"/>
  <c r="Q27"/>
  <c r="Q26"/>
  <c r="Q25"/>
  <c r="Q24"/>
  <c r="Q20"/>
  <c r="Q17"/>
  <c r="Q15"/>
  <c r="Q14"/>
  <c r="Q13"/>
  <c r="Q12"/>
  <c r="Q11"/>
  <c r="Q10"/>
  <c r="Q9"/>
  <c r="Q8"/>
  <c r="S18" i="2"/>
  <c r="S17"/>
  <c r="S16"/>
  <c r="S15"/>
  <c r="S14"/>
  <c r="S11"/>
  <c r="S10"/>
  <c r="S9"/>
  <c r="S8"/>
  <c r="Q18"/>
  <c r="Q17"/>
  <c r="Q16"/>
  <c r="Q15"/>
  <c r="Q14"/>
  <c r="Q11"/>
  <c r="Q10"/>
  <c r="Q9"/>
  <c r="Q8"/>
  <c r="T116" i="6"/>
  <c r="R116"/>
  <c r="P116"/>
  <c r="N116"/>
  <c r="L116"/>
  <c r="K116"/>
  <c r="J116"/>
  <c r="H116"/>
  <c r="G116"/>
  <c r="F116"/>
  <c r="E116"/>
  <c r="T116" i="5"/>
  <c r="R116"/>
  <c r="P116"/>
  <c r="N116"/>
  <c r="L116"/>
  <c r="K116"/>
  <c r="J116"/>
  <c r="H116"/>
  <c r="G116"/>
  <c r="F116"/>
  <c r="E116"/>
  <c r="T21" i="3"/>
  <c r="R21"/>
  <c r="R36" s="1"/>
  <c r="P21"/>
  <c r="N21"/>
  <c r="L21"/>
  <c r="K21"/>
  <c r="J21"/>
  <c r="H21"/>
  <c r="G21"/>
  <c r="F21"/>
  <c r="E21"/>
  <c r="D21"/>
  <c r="R19" i="2"/>
  <c r="P19"/>
  <c r="N19"/>
  <c r="L19"/>
  <c r="K19"/>
  <c r="J19"/>
  <c r="H19"/>
  <c r="G19"/>
  <c r="F19"/>
  <c r="E19"/>
  <c r="D19"/>
  <c r="R12"/>
  <c r="P12"/>
  <c r="N12"/>
  <c r="K12"/>
  <c r="G12"/>
  <c r="F12"/>
  <c r="E12"/>
  <c r="D12"/>
  <c r="S12" i="1"/>
  <c r="Q12"/>
  <c r="O12"/>
  <c r="M12"/>
  <c r="J12"/>
  <c r="I12"/>
  <c r="F12"/>
  <c r="E12"/>
  <c r="D12"/>
  <c r="C12"/>
  <c r="K11"/>
  <c r="K10"/>
  <c r="K8"/>
  <c r="K7"/>
  <c r="G11"/>
  <c r="P11" s="1"/>
  <c r="G10"/>
  <c r="R10" s="1"/>
  <c r="P8"/>
  <c r="R11" l="1"/>
  <c r="P10"/>
  <c r="S21" i="3"/>
  <c r="G36"/>
  <c r="P36"/>
  <c r="N36"/>
  <c r="K36"/>
  <c r="J36"/>
  <c r="E36"/>
  <c r="T36"/>
  <c r="L36"/>
  <c r="F36"/>
  <c r="F20" i="2"/>
  <c r="R20"/>
  <c r="N20"/>
  <c r="K20"/>
  <c r="D20"/>
  <c r="S12"/>
  <c r="Q116" i="6"/>
  <c r="S116"/>
  <c r="Q116" i="5"/>
  <c r="S116"/>
  <c r="H36" i="3"/>
  <c r="S36" s="1"/>
  <c r="Q35"/>
  <c r="S35"/>
  <c r="Q21"/>
  <c r="D36"/>
  <c r="Q19"/>
  <c r="S19"/>
  <c r="P20" i="2"/>
  <c r="S19"/>
  <c r="L20"/>
  <c r="J20"/>
  <c r="Q19"/>
  <c r="G20"/>
  <c r="E20"/>
  <c r="H20"/>
  <c r="Q12"/>
  <c r="R8" i="1"/>
  <c r="G12"/>
  <c r="P7"/>
  <c r="R7"/>
  <c r="T20" i="2"/>
  <c r="K12" i="1"/>
  <c r="M18" i="3" l="1"/>
  <c r="M16"/>
  <c r="O16"/>
  <c r="I18"/>
  <c r="I16"/>
  <c r="O18"/>
  <c r="M31"/>
  <c r="M33"/>
  <c r="M34"/>
  <c r="M32"/>
  <c r="H7" i="1"/>
  <c r="O33" i="3"/>
  <c r="I31"/>
  <c r="O34"/>
  <c r="I32"/>
  <c r="I33"/>
  <c r="O31"/>
  <c r="I34"/>
  <c r="O32"/>
  <c r="Q36"/>
  <c r="N7" i="1"/>
  <c r="S20" i="2"/>
  <c r="Q20"/>
  <c r="M115" i="6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116" i="5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35" i="3"/>
  <c r="M28"/>
  <c r="M26"/>
  <c r="M24"/>
  <c r="M20"/>
  <c r="M17"/>
  <c r="M14"/>
  <c r="M12"/>
  <c r="M10"/>
  <c r="M8"/>
  <c r="M19" i="2"/>
  <c r="M17"/>
  <c r="M15"/>
  <c r="M12"/>
  <c r="M10"/>
  <c r="M8"/>
  <c r="L10" i="1"/>
  <c r="M116" i="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115" i="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36" i="3"/>
  <c r="M30"/>
  <c r="M27"/>
  <c r="M25"/>
  <c r="M21"/>
  <c r="M19"/>
  <c r="M15"/>
  <c r="M13"/>
  <c r="M11"/>
  <c r="M9"/>
  <c r="M20" i="2"/>
  <c r="M18"/>
  <c r="M16"/>
  <c r="M14"/>
  <c r="M11"/>
  <c r="M9"/>
  <c r="L11" i="1"/>
  <c r="L8"/>
  <c r="L12"/>
  <c r="L7"/>
  <c r="O115" i="6"/>
  <c r="O113"/>
  <c r="O111"/>
  <c r="O109"/>
  <c r="O107"/>
  <c r="O105"/>
  <c r="O103"/>
  <c r="O101"/>
  <c r="O99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O116" i="5"/>
  <c r="O114"/>
  <c r="O112"/>
  <c r="O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O35" i="3"/>
  <c r="O28"/>
  <c r="O26"/>
  <c r="O24"/>
  <c r="O20"/>
  <c r="O17"/>
  <c r="O14"/>
  <c r="O12"/>
  <c r="O10"/>
  <c r="O8"/>
  <c r="I35"/>
  <c r="I28"/>
  <c r="I26"/>
  <c r="I24"/>
  <c r="I20"/>
  <c r="I17"/>
  <c r="I14"/>
  <c r="I12"/>
  <c r="I10"/>
  <c r="I8"/>
  <c r="O19" i="2"/>
  <c r="O17"/>
  <c r="O15"/>
  <c r="O12"/>
  <c r="O10"/>
  <c r="O8"/>
  <c r="I19"/>
  <c r="I17"/>
  <c r="I15"/>
  <c r="I12"/>
  <c r="I10"/>
  <c r="I8"/>
  <c r="P12" i="1"/>
  <c r="N10"/>
  <c r="H12"/>
  <c r="H10"/>
  <c r="O116" i="6"/>
  <c r="O114"/>
  <c r="O112"/>
  <c r="O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O115" i="5"/>
  <c r="O113"/>
  <c r="O111"/>
  <c r="O109"/>
  <c r="O107"/>
  <c r="O105"/>
  <c r="O103"/>
  <c r="O101"/>
  <c r="O99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O36" i="3"/>
  <c r="O30"/>
  <c r="O27"/>
  <c r="O25"/>
  <c r="O21"/>
  <c r="O19"/>
  <c r="O15"/>
  <c r="O13"/>
  <c r="O11"/>
  <c r="O9"/>
  <c r="I36"/>
  <c r="I30"/>
  <c r="I27"/>
  <c r="I25"/>
  <c r="I21"/>
  <c r="I19"/>
  <c r="I15"/>
  <c r="I13"/>
  <c r="I11"/>
  <c r="I9"/>
  <c r="O20" i="2"/>
  <c r="O18"/>
  <c r="O16"/>
  <c r="O14"/>
  <c r="O11"/>
  <c r="O9"/>
  <c r="I20"/>
  <c r="I18"/>
  <c r="I16"/>
  <c r="I14"/>
  <c r="I11"/>
  <c r="I9"/>
  <c r="R12" i="1"/>
  <c r="N11"/>
  <c r="N8"/>
  <c r="H11"/>
  <c r="H8"/>
  <c r="N12"/>
</calcChain>
</file>

<file path=xl/sharedStrings.xml><?xml version="1.0" encoding="utf-8"?>
<sst xmlns="http://schemas.openxmlformats.org/spreadsheetml/2006/main" count="340" uniqueCount="199">
  <si>
    <t>Category (I)</t>
  </si>
  <si>
    <t>Category of shareholder (II)</t>
  </si>
  <si>
    <t>No.of Shareholders</t>
  </si>
  <si>
    <t>No. of fully paid up equity shares held (iv)</t>
  </si>
  <si>
    <t>No. of Partly paid up equity shares held (v)</t>
  </si>
  <si>
    <t>No.of Shares underlying Depository Receipts (vi)</t>
  </si>
  <si>
    <t>Total nos. shares held (VII)=(IV)+(V)+(VI)</t>
  </si>
  <si>
    <t>Shareholding as a % of total no.of shares (calculated as per SCRR,1957) (VIII) As a % of (A+B+C2)</t>
  </si>
  <si>
    <t>Number of Voting Rights held in each class of securities (IX)</t>
  </si>
  <si>
    <t>No.of Voting Rights</t>
  </si>
  <si>
    <t>Total</t>
  </si>
  <si>
    <t>Total as a % of (A+B+C)</t>
  </si>
  <si>
    <t>No.of Shares Underlying Outstanding convertible securities (Including warrants) (X)</t>
  </si>
  <si>
    <t>Shareholding as a % assuming full conversion of convertible securities (as a percentage of diluted share capital</t>
  </si>
  <si>
    <t>Number of locked in Shares (XII)</t>
  </si>
  <si>
    <t>No. (a)</t>
  </si>
  <si>
    <t>As a % of total shares held (b)</t>
  </si>
  <si>
    <t>Number of Shares pledged or otherwise encumbered (XIII)</t>
  </si>
  <si>
    <t>Number of Equity shares held in dematerialised form (XIV)</t>
  </si>
  <si>
    <t>(A)</t>
  </si>
  <si>
    <t>Promoter &amp; Promoter Group</t>
  </si>
  <si>
    <t>(B)</t>
  </si>
  <si>
    <t>Public</t>
  </si>
  <si>
    <t>Non Promoter - Non Public</t>
  </si>
  <si>
    <t>(C1)</t>
  </si>
  <si>
    <t>Shares underlying DRs</t>
  </si>
  <si>
    <t>(C2)</t>
  </si>
  <si>
    <t>Shares held by Employee Trusts</t>
  </si>
  <si>
    <t>Table - II Statement showing shareholding pattern of the Promoter &amp; Promoter Group</t>
  </si>
  <si>
    <t>PAN (II)</t>
  </si>
  <si>
    <t>No.of Shareholders (III)</t>
  </si>
  <si>
    <t>Table - III Statement showing shareholding pattern of the Public Shareholder</t>
  </si>
  <si>
    <t>Table - IV Statement showing shareholding pattern of the Non- Promoter - Non Public Shareholder</t>
  </si>
  <si>
    <t>Category  and name of the shareholders (I)</t>
  </si>
  <si>
    <t>(1)</t>
  </si>
  <si>
    <t>Indian</t>
  </si>
  <si>
    <t>(a)</t>
  </si>
  <si>
    <t>Individuals/Hindu undivided Family</t>
  </si>
  <si>
    <t>(b)</t>
  </si>
  <si>
    <t>Central Government/State Government(s)</t>
  </si>
  <si>
    <t>( c)</t>
  </si>
  <si>
    <t>Financial Institutions/Banks</t>
  </si>
  <si>
    <t>(d)</t>
  </si>
  <si>
    <t>Any other</t>
  </si>
  <si>
    <t>Sub-Total (A) (1)</t>
  </si>
  <si>
    <t>(2)</t>
  </si>
  <si>
    <t>Foreign</t>
  </si>
  <si>
    <t>Individuals/(Non-Resident Individuals/Foreign Individuals)</t>
  </si>
  <si>
    <t>Government</t>
  </si>
  <si>
    <t>Institutions</t>
  </si>
  <si>
    <t>Foreign Portfolio Investor</t>
  </si>
  <si>
    <t>(e)</t>
  </si>
  <si>
    <t>Sub-Total (A) (2)</t>
  </si>
  <si>
    <t>Total Shareholding of Promoter &amp; Promoter Group (A)=(A)(1)+(A)(2)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</si>
  <si>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</si>
  <si>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</si>
  <si>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</si>
  <si>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</si>
  <si>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</si>
  <si>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</si>
  <si>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</si>
  <si>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</si>
  <si>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</si>
  <si>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</si>
  <si>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</si>
  <si>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Sub-Total (B)(1)</t>
  </si>
  <si>
    <t>Central Government/State Government(s)/ President of India</t>
  </si>
  <si>
    <t>Sub-Total (B)(2)</t>
  </si>
  <si>
    <t>(3)</t>
  </si>
  <si>
    <t>Non-Institutions</t>
  </si>
  <si>
    <t xml:space="preserve">Individuals </t>
  </si>
  <si>
    <t xml:space="preserve">i. Individual shareholders holding nominal share capital up to Rs. 2 lakhs. </t>
  </si>
  <si>
    <t xml:space="preserve">ii. Individual shareholders holding nominal share capital in excess of  Rs. 2 lakhs. </t>
  </si>
  <si>
    <t>NBFCs registered with RBI</t>
  </si>
  <si>
    <t>Employee Trusts</t>
  </si>
  <si>
    <t>Overseas Depositories (holding DRs) (balancing Figures)</t>
  </si>
  <si>
    <t>Sub-Total (B)(3)</t>
  </si>
  <si>
    <t>Total Public Shareholding (B)=(B)(1)+(B)(2)+(B)(3)</t>
  </si>
  <si>
    <t>Custodian/DR holder</t>
  </si>
  <si>
    <t>Name of Dr Holder (if available)</t>
  </si>
  <si>
    <t>(ii)</t>
  </si>
  <si>
    <t>Employee Benefit Trust (under SEBI (share based Employee Benefit) Regulations, 2014)</t>
  </si>
  <si>
    <t xml:space="preserve">Total Non- Promoter- Non Public Shareholding </t>
  </si>
  <si>
    <t>C= c(1)+c(2)</t>
  </si>
  <si>
    <t>Annexure to Table - II Statement showing shareholding pattern of the Promoter &amp; Promoter Group</t>
  </si>
  <si>
    <t>Sno</t>
  </si>
  <si>
    <t>S No.</t>
  </si>
  <si>
    <t>Any other - Group Companies</t>
  </si>
  <si>
    <t>Any Other - Body Corporates</t>
  </si>
  <si>
    <t>Total Promoter &amp; Promoter Group</t>
  </si>
  <si>
    <t>Annexure to Table - III Statement showing shareholding pattern of the Public Shareholder holding more than 1% of total number of shares</t>
  </si>
  <si>
    <t xml:space="preserve">Totals </t>
  </si>
  <si>
    <t>Format of holding of specified securities</t>
  </si>
  <si>
    <t>2. Scrip Code/Name of Scrip/Class of Security :</t>
  </si>
  <si>
    <t>3. Share Holding Pattern Filed under : Reg. 31(1)(a)/Reg. 31(1)(b)/Reg. 31(1)( C)</t>
  </si>
  <si>
    <t>b) if under 31(1)( c) then indicate date of allotment/extinguishment</t>
  </si>
  <si>
    <t>Particulars</t>
  </si>
  <si>
    <t>Whether the listed entity has issued any partly paid shares ?</t>
  </si>
  <si>
    <t>Whether the listed entity has issued any Convetible Securities or Warrants ?</t>
  </si>
  <si>
    <t>Whether the listed entity has any shares against which depository receipts are issued ?</t>
  </si>
  <si>
    <t>Whether the listed entity has any shares locked-in?</t>
  </si>
  <si>
    <t>Whether any shares held by promoters are pledge or otherwise encumbered ?</t>
  </si>
  <si>
    <t>No*</t>
  </si>
  <si>
    <t>Yes*</t>
  </si>
  <si>
    <t>* If the Listed entity selects the option 'No' for the questions above, the columns for the partly paid shares,Outstanding Converitible</t>
  </si>
  <si>
    <t>Securities/Warrants. Depository receipts, locked-in shares, No.of shares pledged or otherwised encumbered by promoters, as</t>
  </si>
  <si>
    <t>applicable, shall not be displayed at the time of dissemination on the Stock Exchange website. Also wherever there is 'No' declared</t>
  </si>
  <si>
    <t>by Listed Entity in above table the values will be considered as 'Zero' by default on submission of the format of holding of specified</t>
  </si>
  <si>
    <t>securities.</t>
  </si>
  <si>
    <t xml:space="preserve">1. Name of Listed entity : </t>
  </si>
  <si>
    <t xml:space="preserve">Any other </t>
  </si>
  <si>
    <t>Body Corporates</t>
  </si>
  <si>
    <t>Clearing Members</t>
  </si>
  <si>
    <t>Non Residents</t>
  </si>
  <si>
    <t>Trusts</t>
  </si>
  <si>
    <t>Foreign Company</t>
  </si>
  <si>
    <t>Foreign Financial Institutions</t>
  </si>
  <si>
    <t>(C)</t>
  </si>
  <si>
    <t>Class X</t>
  </si>
  <si>
    <t>Class Y</t>
  </si>
  <si>
    <t>Class  X</t>
  </si>
  <si>
    <t>Shareholding  % calculated as per SCRR,1957 As a % of (A+B+C2) (VIII)</t>
  </si>
  <si>
    <t>Table - I Summary  Statement holding of specified securities</t>
  </si>
  <si>
    <t>Total as a % of Total Voting rights</t>
  </si>
  <si>
    <t>Total Shareholding as a % assuming full conversion of convertible securities (as a percentage of diluted share capital</t>
  </si>
  <si>
    <t>Total as a % of Total voting rights</t>
  </si>
  <si>
    <t>Total Shareholding as a % assuming full conversion of convertible securities (as a percentage of diluted share capital)</t>
  </si>
  <si>
    <r>
      <rPr>
        <sz val="14"/>
        <color theme="1"/>
        <rFont val="Calibri"/>
        <family val="2"/>
        <scheme val="minor"/>
      </rPr>
      <t xml:space="preserve">4. </t>
    </r>
    <r>
      <rPr>
        <b/>
        <sz val="14"/>
        <color theme="1"/>
        <rFont val="Calibri"/>
        <family val="2"/>
        <scheme val="minor"/>
      </rPr>
      <t>Declaration:  The Listed entity is required to submit the following declaration to the extent of submission of information :-</t>
    </r>
  </si>
  <si>
    <t>Foreign Institutional Investors</t>
  </si>
  <si>
    <t>BLUE COAST HOTELS LTD As on 31/12/2016</t>
  </si>
  <si>
    <t>A</t>
  </si>
  <si>
    <t>(d) ANY OTHER - GROUP COMPANIES</t>
  </si>
  <si>
    <t>SOLACE INVESTMENTS &amp; FINANCIAL SERVICES PVT.</t>
  </si>
  <si>
    <t>AABCS7207D</t>
  </si>
  <si>
    <t>SEED SECURITIES &amp; SERVICES PVT.LTD</t>
  </si>
  <si>
    <t>AABCS7209P</t>
  </si>
  <si>
    <t>SOLITARY INVESTMENTS &amp; FINANCIAL SERVICES PVT</t>
  </si>
  <si>
    <t>AAACS3935M</t>
  </si>
  <si>
    <t>LIQUID HOLDINGS PVT. LTD.</t>
  </si>
  <si>
    <t>AAACL2750R</t>
  </si>
  <si>
    <t>MID MED FINANCIAL SERVICES &amp; INVESTMENTS PVT.</t>
  </si>
  <si>
    <t>AAACM0847N</t>
  </si>
  <si>
    <t>SCOPE CREDITS &amp; FINANCIAL SERVICES PVT.LTD</t>
  </si>
  <si>
    <t>AABCS7211H</t>
  </si>
  <si>
    <t>SQUARE INVESTMENTS &amp; FINANCIAL SERVICES PVT.</t>
  </si>
  <si>
    <t>AAACS4620H</t>
  </si>
  <si>
    <t>REACT INVESTMENTS &amp; FINANCIAL SERVICES PVT LT</t>
  </si>
  <si>
    <t>AAACR0491H</t>
  </si>
  <si>
    <t>EPITOME HOLDINGS PVT,LTD</t>
  </si>
  <si>
    <t>AAACE2748J</t>
  </si>
  <si>
    <t>BROOK INVESTMENTS &amp; FINANCIAL SERVICES PVT. L</t>
  </si>
  <si>
    <t>AAACB4824E</t>
  </si>
  <si>
    <t>CONCEPT CREDITS &amp; CONSULTANTS PVT. LTD</t>
  </si>
  <si>
    <t>AAACC5529R</t>
  </si>
  <si>
    <t>SHIVALIK PESTICIDES&amp;CHEMICALS P LTD</t>
  </si>
  <si>
    <t>(a) INDIVIDUALS/HINDU UNDIVIDED FAMILY</t>
  </si>
  <si>
    <t>SUNITA SURI</t>
  </si>
  <si>
    <t>AAZPS4779F</t>
  </si>
  <si>
    <t>MAMTA SURI</t>
  </si>
  <si>
    <t>AARPS3445A</t>
  </si>
  <si>
    <t>ARUN SURI</t>
  </si>
  <si>
    <t>SUSHIL SURI</t>
  </si>
  <si>
    <t>AAZPS4778E</t>
  </si>
  <si>
    <t>P.L.SURI</t>
  </si>
  <si>
    <t>AAWPS1214N</t>
  </si>
  <si>
    <t>SANJAY SURI</t>
  </si>
  <si>
    <t>AAWPS1212L</t>
  </si>
  <si>
    <t>KANTA SURI</t>
  </si>
  <si>
    <t>ANJU SURI</t>
  </si>
  <si>
    <t>AAWPS1215P</t>
  </si>
  <si>
    <t>AACHS2527J</t>
  </si>
  <si>
    <t>AANCHAL SURI</t>
  </si>
  <si>
    <t>BSPPS4121N</t>
  </si>
  <si>
    <t>GULFY SURI</t>
  </si>
  <si>
    <t>BSPPS3891D</t>
  </si>
  <si>
    <t>KUSHAL SURI</t>
  </si>
  <si>
    <t>BOFPS9411B</t>
  </si>
  <si>
    <t>ANUBHAV SURI</t>
  </si>
  <si>
    <t>BNPPS3658M</t>
  </si>
  <si>
    <t>B</t>
  </si>
  <si>
    <t>BODY CORPORATES</t>
  </si>
  <si>
    <t>NORTHERN PROJECTS LIMITED</t>
  </si>
  <si>
    <t>AAACN8504D</t>
  </si>
  <si>
    <t>POINT INVESTMENTS PVT. LTD.</t>
  </si>
  <si>
    <t>AAACP0838J</t>
  </si>
  <si>
    <t>PRAVEEN ELECTRONICS PVT LTD</t>
  </si>
  <si>
    <t>AAACP1247R</t>
  </si>
  <si>
    <t>MORGAN VENTURE LTD</t>
  </si>
  <si>
    <t>AAACD2873M</t>
  </si>
  <si>
    <t>EBONY TRADERS PVT LTD</t>
  </si>
  <si>
    <t>FOREIGN COMPANY</t>
  </si>
  <si>
    <t>FERRY HOLDINGS LIMITED</t>
  </si>
  <si>
    <t>AABCF2589H</t>
  </si>
  <si>
    <t>JETTY CAPITAL LIMITED</t>
  </si>
  <si>
    <t>AACCJ0467F</t>
  </si>
  <si>
    <t>BLUE COAST HOTELS LTD</t>
  </si>
  <si>
    <t>a) if under 31(1)(b) then indicate the report for Quarter ending   31/12/2016</t>
  </si>
  <si>
    <t>No</t>
  </si>
  <si>
    <t>Yes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</si>
</sst>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quotePrefix="1" applyFont="1" applyBorder="1"/>
    <xf numFmtId="0" fontId="3" fillId="0" borderId="1" xfId="0" quotePrefix="1" applyFont="1" applyBorder="1"/>
    <xf numFmtId="0" fontId="3" fillId="0" borderId="1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1" xfId="0" quotePrefix="1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F10" sqref="F10:F14"/>
    </sheetView>
  </sheetViews>
  <sheetFormatPr defaultRowHeight="18.75"/>
  <cols>
    <col min="1" max="2" width="9.140625" style="7"/>
    <col min="3" max="3" width="23.5703125" style="7" customWidth="1"/>
    <col min="4" max="4" width="66.140625" style="7" customWidth="1"/>
    <col min="5" max="16384" width="9.140625" style="7"/>
  </cols>
  <sheetData>
    <row r="1" spans="1:12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2" t="s">
        <v>109</v>
      </c>
      <c r="B2" s="22"/>
      <c r="C2" s="22"/>
      <c r="D2" s="7" t="s">
        <v>195</v>
      </c>
    </row>
    <row r="3" spans="1:12">
      <c r="A3" s="22" t="s">
        <v>93</v>
      </c>
      <c r="B3" s="22"/>
      <c r="C3" s="22"/>
    </row>
    <row r="4" spans="1:12">
      <c r="A4" s="7" t="s">
        <v>94</v>
      </c>
    </row>
    <row r="5" spans="1:12">
      <c r="B5" s="7" t="s">
        <v>196</v>
      </c>
    </row>
    <row r="6" spans="1:12">
      <c r="B6" s="7" t="s">
        <v>95</v>
      </c>
    </row>
    <row r="7" spans="1:12">
      <c r="A7" s="8" t="s">
        <v>127</v>
      </c>
    </row>
    <row r="9" spans="1:12">
      <c r="A9" s="9"/>
      <c r="B9" s="23" t="s">
        <v>96</v>
      </c>
      <c r="C9" s="23"/>
      <c r="D9" s="23"/>
      <c r="E9" s="9" t="s">
        <v>103</v>
      </c>
      <c r="F9" s="9" t="s">
        <v>102</v>
      </c>
    </row>
    <row r="10" spans="1:12">
      <c r="A10" s="9">
        <v>1</v>
      </c>
      <c r="B10" s="20" t="s">
        <v>97</v>
      </c>
      <c r="C10" s="20"/>
      <c r="D10" s="20"/>
      <c r="E10" s="9"/>
      <c r="F10" s="9" t="s">
        <v>197</v>
      </c>
    </row>
    <row r="11" spans="1:12">
      <c r="A11" s="9">
        <v>2</v>
      </c>
      <c r="B11" s="20" t="s">
        <v>98</v>
      </c>
      <c r="C11" s="20"/>
      <c r="D11" s="20"/>
      <c r="E11" s="9"/>
      <c r="F11" s="9" t="s">
        <v>197</v>
      </c>
    </row>
    <row r="12" spans="1:12">
      <c r="A12" s="9">
        <v>3</v>
      </c>
      <c r="B12" s="20" t="s">
        <v>99</v>
      </c>
      <c r="C12" s="20"/>
      <c r="D12" s="20"/>
      <c r="E12" s="9"/>
      <c r="F12" s="9" t="s">
        <v>197</v>
      </c>
    </row>
    <row r="13" spans="1:12">
      <c r="A13" s="9">
        <v>4</v>
      </c>
      <c r="B13" s="20" t="s">
        <v>100</v>
      </c>
      <c r="C13" s="20"/>
      <c r="D13" s="20"/>
      <c r="E13" s="9" t="s">
        <v>198</v>
      </c>
      <c r="F13" s="9"/>
    </row>
    <row r="14" spans="1:12">
      <c r="A14" s="9">
        <v>5</v>
      </c>
      <c r="B14" s="20" t="s">
        <v>101</v>
      </c>
      <c r="C14" s="20"/>
      <c r="D14" s="20"/>
      <c r="E14" s="9" t="s">
        <v>198</v>
      </c>
      <c r="F14" s="9"/>
    </row>
    <row r="16" spans="1:12">
      <c r="A16" s="7" t="s">
        <v>104</v>
      </c>
    </row>
    <row r="17" spans="1:1">
      <c r="A17" s="7" t="s">
        <v>105</v>
      </c>
    </row>
    <row r="18" spans="1:1">
      <c r="A18" s="7" t="s">
        <v>106</v>
      </c>
    </row>
    <row r="19" spans="1:1">
      <c r="A19" s="7" t="s">
        <v>107</v>
      </c>
    </row>
    <row r="20" spans="1:1">
      <c r="A20" s="7" t="s">
        <v>108</v>
      </c>
    </row>
  </sheetData>
  <mergeCells count="9">
    <mergeCell ref="B12:D12"/>
    <mergeCell ref="B13:D13"/>
    <mergeCell ref="B14:D14"/>
    <mergeCell ref="A1:L1"/>
    <mergeCell ref="A2:C2"/>
    <mergeCell ref="A3:C3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>
      <selection sqref="A1:S1"/>
    </sheetView>
  </sheetViews>
  <sheetFormatPr defaultRowHeight="15"/>
  <cols>
    <col min="2" max="2" width="26.5703125" bestFit="1" customWidth="1"/>
    <col min="4" max="4" width="13.85546875" customWidth="1"/>
    <col min="5" max="5" width="14.7109375" customWidth="1"/>
    <col min="6" max="6" width="14.85546875" customWidth="1"/>
    <col min="7" max="7" width="16.140625" customWidth="1"/>
    <col min="8" max="8" width="19.42578125" customWidth="1"/>
    <col min="9" max="9" width="11.7109375" customWidth="1"/>
    <col min="10" max="10" width="11.85546875" customWidth="1"/>
    <col min="11" max="11" width="11.28515625" customWidth="1"/>
    <col min="12" max="12" width="10.28515625" bestFit="1" customWidth="1"/>
    <col min="13" max="13" width="18.42578125" customWidth="1"/>
    <col min="14" max="14" width="19.140625" customWidth="1"/>
    <col min="15" max="15" width="15.7109375" customWidth="1"/>
    <col min="16" max="16" width="14.85546875" bestFit="1" customWidth="1"/>
    <col min="17" max="17" width="15.7109375" customWidth="1"/>
    <col min="18" max="18" width="14.85546875" bestFit="1" customWidth="1"/>
    <col min="19" max="19" width="15.7109375" customWidth="1"/>
  </cols>
  <sheetData>
    <row r="1" spans="1:19">
      <c r="A1" s="24" t="s">
        <v>129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>
      <c r="A2" s="26" t="s">
        <v>122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20" customHeight="1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/>
      <c r="K4" s="25"/>
      <c r="L4" s="25"/>
      <c r="M4" s="25" t="s">
        <v>12</v>
      </c>
      <c r="N4" s="25" t="s">
        <v>13</v>
      </c>
      <c r="O4" s="25" t="s">
        <v>14</v>
      </c>
      <c r="P4" s="25"/>
      <c r="Q4" s="10" t="s">
        <v>17</v>
      </c>
      <c r="R4" s="10"/>
      <c r="S4" s="10" t="s">
        <v>18</v>
      </c>
    </row>
    <row r="5" spans="1:19" ht="66.75" customHeight="1">
      <c r="A5" s="25"/>
      <c r="B5" s="25"/>
      <c r="C5" s="25"/>
      <c r="D5" s="25"/>
      <c r="E5" s="25"/>
      <c r="F5" s="25"/>
      <c r="G5" s="25"/>
      <c r="H5" s="25"/>
      <c r="I5" s="25" t="s">
        <v>9</v>
      </c>
      <c r="J5" s="25"/>
      <c r="K5" s="25"/>
      <c r="L5" s="25" t="s">
        <v>11</v>
      </c>
      <c r="M5" s="25"/>
      <c r="N5" s="25"/>
      <c r="O5" s="11" t="s">
        <v>15</v>
      </c>
      <c r="P5" s="10" t="s">
        <v>16</v>
      </c>
      <c r="Q5" s="12" t="s">
        <v>15</v>
      </c>
      <c r="R5" s="10" t="s">
        <v>16</v>
      </c>
      <c r="S5" s="12"/>
    </row>
    <row r="6" spans="1:19" ht="18.75">
      <c r="A6" s="25"/>
      <c r="B6" s="25"/>
      <c r="C6" s="25"/>
      <c r="D6" s="25"/>
      <c r="E6" s="25"/>
      <c r="F6" s="25"/>
      <c r="G6" s="25"/>
      <c r="H6" s="25"/>
      <c r="I6" s="11" t="s">
        <v>120</v>
      </c>
      <c r="J6" s="11" t="s">
        <v>119</v>
      </c>
      <c r="K6" s="11" t="s">
        <v>10</v>
      </c>
      <c r="L6" s="25"/>
      <c r="M6" s="25"/>
      <c r="N6" s="25"/>
      <c r="O6" s="11"/>
      <c r="P6" s="12"/>
      <c r="Q6" s="12"/>
      <c r="R6" s="12"/>
      <c r="S6" s="12"/>
    </row>
    <row r="7" spans="1:19" ht="37.5">
      <c r="A7" s="12" t="s">
        <v>19</v>
      </c>
      <c r="B7" s="10" t="s">
        <v>20</v>
      </c>
      <c r="C7" s="9">
        <v>25</v>
      </c>
      <c r="D7" s="9">
        <v>7826495</v>
      </c>
      <c r="E7" s="9">
        <v>0</v>
      </c>
      <c r="F7" s="9">
        <v>0</v>
      </c>
      <c r="G7" s="9">
        <v>7826495</v>
      </c>
      <c r="H7" s="9">
        <f>ROUND(G7*100/$G$12,2)</f>
        <v>61.39</v>
      </c>
      <c r="I7" s="9">
        <v>7826495</v>
      </c>
      <c r="J7" s="9">
        <v>0</v>
      </c>
      <c r="K7" s="9">
        <f>I7+J7</f>
        <v>7826495</v>
      </c>
      <c r="L7" s="9">
        <f>ROUND(K7*100/$K$12,2)</f>
        <v>61.39</v>
      </c>
      <c r="M7" s="9">
        <v>0</v>
      </c>
      <c r="N7" s="9">
        <f>ROUND((M7+G7)*100/($G$12+$M$12),2)</f>
        <v>61.39</v>
      </c>
      <c r="O7" s="9">
        <v>3883495</v>
      </c>
      <c r="P7" s="9">
        <f>ROUND(O7*100/G7,2)</f>
        <v>49.62</v>
      </c>
      <c r="Q7" s="9">
        <v>3853042</v>
      </c>
      <c r="R7" s="9">
        <f>ROUND(Q7*100/G7,2)</f>
        <v>49.23</v>
      </c>
      <c r="S7" s="9">
        <v>7826295</v>
      </c>
    </row>
    <row r="8" spans="1:19" ht="18.75">
      <c r="A8" s="12" t="s">
        <v>21</v>
      </c>
      <c r="B8" s="10" t="s">
        <v>22</v>
      </c>
      <c r="C8" s="9">
        <v>1023</v>
      </c>
      <c r="D8" s="9">
        <v>4921962</v>
      </c>
      <c r="E8" s="9">
        <v>0</v>
      </c>
      <c r="F8" s="9">
        <v>0</v>
      </c>
      <c r="G8" s="9">
        <v>4921962</v>
      </c>
      <c r="H8" s="9">
        <f>ROUND(G8*100/$G$12,2)</f>
        <v>38.61</v>
      </c>
      <c r="I8" s="9">
        <v>4921962</v>
      </c>
      <c r="J8" s="9">
        <v>0</v>
      </c>
      <c r="K8" s="9">
        <f>I8+J8</f>
        <v>4921962</v>
      </c>
      <c r="L8" s="9">
        <f>ROUND(K8*100/$K$12,2)</f>
        <v>38.61</v>
      </c>
      <c r="M8" s="9">
        <v>0</v>
      </c>
      <c r="N8" s="9">
        <f>ROUND((M8+G8)*100/($G$12+$M$12),2)</f>
        <v>38.61</v>
      </c>
      <c r="O8" s="9">
        <v>0</v>
      </c>
      <c r="P8" s="9">
        <f>ROUND(O8*100/G8,2)</f>
        <v>0</v>
      </c>
      <c r="Q8" s="9">
        <v>0</v>
      </c>
      <c r="R8" s="9">
        <f>ROUND(Q8*100/G8,2)</f>
        <v>0</v>
      </c>
      <c r="S8" s="9">
        <v>4842999</v>
      </c>
    </row>
    <row r="9" spans="1:19" ht="37.5">
      <c r="A9" s="12" t="s">
        <v>117</v>
      </c>
      <c r="B9" s="10" t="s">
        <v>23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  <c r="I9" s="9">
        <v>0</v>
      </c>
      <c r="J9" s="9">
        <v>0</v>
      </c>
      <c r="K9" s="9"/>
      <c r="L9" s="9"/>
      <c r="M9" s="9">
        <v>0</v>
      </c>
      <c r="N9" s="9"/>
      <c r="O9" s="9">
        <v>0</v>
      </c>
      <c r="P9" s="9"/>
      <c r="Q9" s="9"/>
      <c r="R9" s="9"/>
      <c r="S9" s="9">
        <v>0</v>
      </c>
    </row>
    <row r="10" spans="1:19" ht="37.5">
      <c r="A10" s="12" t="s">
        <v>24</v>
      </c>
      <c r="B10" s="10" t="s">
        <v>25</v>
      </c>
      <c r="C10" s="9"/>
      <c r="D10" s="9"/>
      <c r="E10" s="9"/>
      <c r="F10" s="9"/>
      <c r="G10" s="9">
        <f>D10+E10+F10</f>
        <v>0</v>
      </c>
      <c r="H10" s="9">
        <f>ROUND(G10*100/$G$12,2)</f>
        <v>0</v>
      </c>
      <c r="I10" s="9">
        <v>0</v>
      </c>
      <c r="J10" s="9">
        <v>0</v>
      </c>
      <c r="K10" s="9">
        <f>I10+J10</f>
        <v>0</v>
      </c>
      <c r="L10" s="9">
        <f>ROUND(K10*100/$K$12,2)</f>
        <v>0</v>
      </c>
      <c r="M10" s="9">
        <v>0</v>
      </c>
      <c r="N10" s="9">
        <f>ROUND((M10+G10)*100/($G$12+$M$12),2)</f>
        <v>0</v>
      </c>
      <c r="O10" s="9">
        <v>0</v>
      </c>
      <c r="P10" s="9" t="e">
        <f>ROUND(O10*100/G10,2)</f>
        <v>#DIV/0!</v>
      </c>
      <c r="Q10" s="9">
        <v>0</v>
      </c>
      <c r="R10" s="9" t="e">
        <f>ROUND(Q10*100/G10,2)</f>
        <v>#DIV/0!</v>
      </c>
      <c r="S10" s="9">
        <v>0</v>
      </c>
    </row>
    <row r="11" spans="1:19" ht="37.5">
      <c r="A11" s="12" t="s">
        <v>26</v>
      </c>
      <c r="B11" s="10" t="s">
        <v>27</v>
      </c>
      <c r="C11" s="9"/>
      <c r="D11" s="9"/>
      <c r="E11" s="9"/>
      <c r="F11" s="9"/>
      <c r="G11" s="9">
        <f>D11+E11+F11</f>
        <v>0</v>
      </c>
      <c r="H11" s="9">
        <f>ROUND(G11*100/$G$12,2)</f>
        <v>0</v>
      </c>
      <c r="I11" s="9">
        <v>0</v>
      </c>
      <c r="J11" s="9">
        <v>0</v>
      </c>
      <c r="K11" s="9">
        <f>I11+J11</f>
        <v>0</v>
      </c>
      <c r="L11" s="9">
        <f>ROUND(K11*100/$K$12,2)</f>
        <v>0</v>
      </c>
      <c r="M11" s="9">
        <v>0</v>
      </c>
      <c r="N11" s="9">
        <f>ROUND((M11+G11)*100/($G$12+$M$12),2)</f>
        <v>0</v>
      </c>
      <c r="O11" s="9">
        <v>0</v>
      </c>
      <c r="P11" s="9" t="e">
        <f>ROUND(O11*100/G11,2)</f>
        <v>#DIV/0!</v>
      </c>
      <c r="Q11" s="9">
        <v>0</v>
      </c>
      <c r="R11" s="9" t="e">
        <f>ROUND(Q11*100/G11,2)</f>
        <v>#DIV/0!</v>
      </c>
      <c r="S11" s="9">
        <v>0</v>
      </c>
    </row>
    <row r="12" spans="1:19" ht="18.75">
      <c r="A12" s="12"/>
      <c r="B12" s="12" t="s">
        <v>10</v>
      </c>
      <c r="C12" s="12">
        <f>C11+C10+C9+C8+C7</f>
        <v>1048</v>
      </c>
      <c r="D12" s="12">
        <f>D11+D10+D9+D8+D7</f>
        <v>12748457</v>
      </c>
      <c r="E12" s="12">
        <f>E11+E10+E9+E8+E7</f>
        <v>0</v>
      </c>
      <c r="F12" s="12">
        <f>F11+F10+F9+F8+F7</f>
        <v>0</v>
      </c>
      <c r="G12" s="12">
        <f>SUM(G7:G11)</f>
        <v>12748457</v>
      </c>
      <c r="H12" s="12">
        <f>ROUND(G12*100/$G$12,2)</f>
        <v>100</v>
      </c>
      <c r="I12" s="12">
        <f>SUM(I7:I11)</f>
        <v>12748457</v>
      </c>
      <c r="J12" s="12">
        <f>SUM(J7:J11)</f>
        <v>0</v>
      </c>
      <c r="K12" s="12">
        <f>SUM(K7:K11)</f>
        <v>12748457</v>
      </c>
      <c r="L12" s="12">
        <f>ROUND(K12*100/$K$12,2)</f>
        <v>100</v>
      </c>
      <c r="M12" s="12">
        <f>SUM(M7:M11)</f>
        <v>0</v>
      </c>
      <c r="N12" s="12">
        <f>ROUND((M12+G12)*100/($G$12+$M$12),4)</f>
        <v>100</v>
      </c>
      <c r="O12" s="12">
        <f>SUM(O7:O11)</f>
        <v>3883495</v>
      </c>
      <c r="P12" s="12">
        <f>ROUND(O12*100/G12,2)</f>
        <v>30.46</v>
      </c>
      <c r="Q12" s="12">
        <f>SUM(Q7:Q11)</f>
        <v>3853042</v>
      </c>
      <c r="R12" s="12">
        <f>ROUND(Q12*100/G12,2)</f>
        <v>30.22</v>
      </c>
      <c r="S12" s="12">
        <f>SUM(S7:S11)</f>
        <v>12669294</v>
      </c>
    </row>
    <row r="13" spans="1:1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</sheetData>
  <mergeCells count="16">
    <mergeCell ref="A1:S1"/>
    <mergeCell ref="A4:A6"/>
    <mergeCell ref="O4:P4"/>
    <mergeCell ref="G4:G6"/>
    <mergeCell ref="F4:F6"/>
    <mergeCell ref="E4:E6"/>
    <mergeCell ref="D4:D6"/>
    <mergeCell ref="C4:C6"/>
    <mergeCell ref="B4:B6"/>
    <mergeCell ref="I4:L4"/>
    <mergeCell ref="I5:K5"/>
    <mergeCell ref="L5:L6"/>
    <mergeCell ref="M4:M6"/>
    <mergeCell ref="N4:N6"/>
    <mergeCell ref="H4:H6"/>
    <mergeCell ref="A2:S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opLeftCell="G6" workbookViewId="0">
      <selection activeCell="T20" sqref="T20"/>
    </sheetView>
  </sheetViews>
  <sheetFormatPr defaultRowHeight="18.75"/>
  <cols>
    <col min="1" max="1" width="9.140625" style="7"/>
    <col min="2" max="2" width="54.28515625" style="7" customWidth="1"/>
    <col min="3" max="3" width="16.28515625" style="7" customWidth="1"/>
    <col min="4" max="4" width="10.7109375" style="7" customWidth="1"/>
    <col min="5" max="8" width="15.7109375" style="7" customWidth="1"/>
    <col min="9" max="9" width="17.42578125" style="7" customWidth="1"/>
    <col min="10" max="10" width="12.28515625" style="7" customWidth="1"/>
    <col min="11" max="11" width="9.85546875" style="7" customWidth="1"/>
    <col min="12" max="12" width="15.7109375" style="7" customWidth="1"/>
    <col min="13" max="13" width="10" style="7" bestFit="1" customWidth="1"/>
    <col min="14" max="14" width="13.85546875" style="7" customWidth="1"/>
    <col min="15" max="15" width="18.5703125" style="7" customWidth="1"/>
    <col min="16" max="16" width="9.140625" style="7" customWidth="1"/>
    <col min="17" max="17" width="10" style="7" bestFit="1" customWidth="1"/>
    <col min="18" max="18" width="10.85546875" style="7" customWidth="1"/>
    <col min="19" max="19" width="10" style="7" bestFit="1" customWidth="1"/>
    <col min="20" max="20" width="13" style="7" customWidth="1"/>
    <col min="21" max="16384" width="9.140625" style="7"/>
  </cols>
  <sheetData>
    <row r="1" spans="1:20">
      <c r="A1" s="32" t="s">
        <v>129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75" customHeight="1">
      <c r="A4" s="25"/>
      <c r="B4" s="25" t="s">
        <v>33</v>
      </c>
      <c r="C4" s="29" t="s">
        <v>29</v>
      </c>
      <c r="D4" s="25" t="s">
        <v>30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121</v>
      </c>
      <c r="J4" s="25" t="s">
        <v>8</v>
      </c>
      <c r="K4" s="25"/>
      <c r="L4" s="25"/>
      <c r="M4" s="25"/>
      <c r="N4" s="25" t="s">
        <v>12</v>
      </c>
      <c r="O4" s="25" t="s">
        <v>124</v>
      </c>
      <c r="P4" s="25" t="s">
        <v>14</v>
      </c>
      <c r="Q4" s="25"/>
      <c r="R4" s="10" t="s">
        <v>17</v>
      </c>
      <c r="S4" s="10"/>
      <c r="T4" s="10" t="s">
        <v>18</v>
      </c>
    </row>
    <row r="5" spans="1:20" ht="75">
      <c r="A5" s="25"/>
      <c r="B5" s="25"/>
      <c r="C5" s="30"/>
      <c r="D5" s="25"/>
      <c r="E5" s="25"/>
      <c r="F5" s="25"/>
      <c r="G5" s="25"/>
      <c r="H5" s="25"/>
      <c r="I5" s="25"/>
      <c r="J5" s="25" t="s">
        <v>9</v>
      </c>
      <c r="K5" s="25"/>
      <c r="L5" s="25"/>
      <c r="M5" s="25" t="s">
        <v>123</v>
      </c>
      <c r="N5" s="25"/>
      <c r="O5" s="25"/>
      <c r="P5" s="11" t="s">
        <v>15</v>
      </c>
      <c r="Q5" s="10" t="s">
        <v>16</v>
      </c>
      <c r="R5" s="12" t="s">
        <v>15</v>
      </c>
      <c r="S5" s="10" t="s">
        <v>16</v>
      </c>
      <c r="T5" s="12"/>
    </row>
    <row r="6" spans="1:20">
      <c r="A6" s="25"/>
      <c r="B6" s="25"/>
      <c r="C6" s="31"/>
      <c r="D6" s="25"/>
      <c r="E6" s="25"/>
      <c r="F6" s="25"/>
      <c r="G6" s="25"/>
      <c r="H6" s="25"/>
      <c r="I6" s="25"/>
      <c r="J6" s="11" t="s">
        <v>118</v>
      </c>
      <c r="K6" s="11" t="s">
        <v>119</v>
      </c>
      <c r="L6" s="11" t="s">
        <v>10</v>
      </c>
      <c r="M6" s="25"/>
      <c r="N6" s="25"/>
      <c r="O6" s="25"/>
      <c r="P6" s="11"/>
      <c r="Q6" s="12"/>
      <c r="R6" s="12"/>
      <c r="S6" s="12"/>
      <c r="T6" s="12"/>
    </row>
    <row r="7" spans="1:20" s="8" customFormat="1">
      <c r="A7" s="13" t="s">
        <v>34</v>
      </c>
      <c r="B7" s="12" t="s">
        <v>35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>
      <c r="A8" s="9" t="s">
        <v>36</v>
      </c>
      <c r="B8" s="9" t="s">
        <v>37</v>
      </c>
      <c r="C8" s="9"/>
      <c r="D8" s="9">
        <v>13</v>
      </c>
      <c r="E8" s="9">
        <v>1005041</v>
      </c>
      <c r="F8" s="9">
        <v>0</v>
      </c>
      <c r="G8" s="9">
        <v>0</v>
      </c>
      <c r="H8" s="9">
        <v>1005041</v>
      </c>
      <c r="I8" s="9">
        <f>ROUND(H8/'Table - I'!$G$12*100,2)</f>
        <v>7.88</v>
      </c>
      <c r="J8" s="9">
        <v>1005041</v>
      </c>
      <c r="K8" s="9">
        <v>0</v>
      </c>
      <c r="L8" s="9">
        <v>1005041</v>
      </c>
      <c r="M8" s="9">
        <f>ROUND(L8/'Table - I'!$K$12*100,2)</f>
        <v>7.88</v>
      </c>
      <c r="N8" s="9">
        <v>0</v>
      </c>
      <c r="O8" s="9">
        <f>ROUND((N8+H8)*100/('Table - I'!$G$12+'Table - I'!$M$12),2)</f>
        <v>7.88</v>
      </c>
      <c r="P8" s="9">
        <v>601941</v>
      </c>
      <c r="Q8" s="9">
        <f>ROUND(P8/H8*100,2)</f>
        <v>59.89</v>
      </c>
      <c r="R8" s="9">
        <v>313342</v>
      </c>
      <c r="S8" s="9">
        <f>ROUND(R8/H8*100,2)</f>
        <v>31.18</v>
      </c>
      <c r="T8" s="9">
        <v>1005041</v>
      </c>
    </row>
    <row r="9" spans="1:20">
      <c r="A9" s="9" t="s">
        <v>38</v>
      </c>
      <c r="B9" s="9" t="s">
        <v>39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>ROUND(H9/'Table - I'!$G$12*100,2)</f>
        <v>0</v>
      </c>
      <c r="J9" s="9">
        <v>0</v>
      </c>
      <c r="K9" s="9">
        <v>0</v>
      </c>
      <c r="L9" s="9">
        <v>0</v>
      </c>
      <c r="M9" s="9">
        <f>ROUND(L9/'Table - I'!$K$12*100,2)</f>
        <v>0</v>
      </c>
      <c r="N9" s="9">
        <v>0</v>
      </c>
      <c r="O9" s="9">
        <f>ROUND((N9+H9)*100/('Table - I'!$G$12+'Table - I'!$M$12),2)</f>
        <v>0</v>
      </c>
      <c r="P9" s="9">
        <v>0</v>
      </c>
      <c r="Q9" s="9" t="e">
        <f>ROUND(P9/H9*100,2)</f>
        <v>#DIV/0!</v>
      </c>
      <c r="R9" s="9">
        <v>0</v>
      </c>
      <c r="S9" s="9" t="e">
        <f>ROUND(R9/H9*100,2)</f>
        <v>#DIV/0!</v>
      </c>
      <c r="T9" s="9">
        <v>0</v>
      </c>
    </row>
    <row r="10" spans="1:20">
      <c r="A10" s="9" t="s">
        <v>40</v>
      </c>
      <c r="B10" s="9" t="s">
        <v>41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>ROUND(H10/'Table - I'!$G$12*100,2)</f>
        <v>0</v>
      </c>
      <c r="J10" s="9">
        <v>0</v>
      </c>
      <c r="K10" s="9">
        <v>0</v>
      </c>
      <c r="L10" s="9">
        <v>0</v>
      </c>
      <c r="M10" s="9">
        <f>ROUND(L10/'Table - I'!$K$12*100,2)</f>
        <v>0</v>
      </c>
      <c r="N10" s="9">
        <v>0</v>
      </c>
      <c r="O10" s="9">
        <f>ROUND((N10+H10)*100/('Table - I'!$G$12+'Table - I'!$M$12),2)</f>
        <v>0</v>
      </c>
      <c r="P10" s="9">
        <v>0</v>
      </c>
      <c r="Q10" s="9" t="e">
        <f>ROUND(P10/H10*100,2)</f>
        <v>#DIV/0!</v>
      </c>
      <c r="R10" s="9">
        <v>0</v>
      </c>
      <c r="S10" s="9" t="e">
        <f>ROUND(R10/H10*100,2)</f>
        <v>#DIV/0!</v>
      </c>
      <c r="T10" s="9">
        <v>0</v>
      </c>
    </row>
    <row r="11" spans="1:20">
      <c r="A11" s="9" t="s">
        <v>42</v>
      </c>
      <c r="B11" s="9" t="s">
        <v>87</v>
      </c>
      <c r="C11" s="9"/>
      <c r="D11" s="9">
        <v>12</v>
      </c>
      <c r="E11" s="9">
        <v>6821454</v>
      </c>
      <c r="F11" s="9">
        <v>0</v>
      </c>
      <c r="G11" s="9">
        <v>0</v>
      </c>
      <c r="H11" s="9">
        <v>6821454</v>
      </c>
      <c r="I11" s="9">
        <f>ROUND(H11/'Table - I'!$G$12*100,2)</f>
        <v>53.51</v>
      </c>
      <c r="J11" s="9">
        <v>6821454</v>
      </c>
      <c r="K11" s="9">
        <v>0</v>
      </c>
      <c r="L11" s="9">
        <v>6821454</v>
      </c>
      <c r="M11" s="9">
        <f>ROUND(L11/'Table - I'!$K$12*100,2)</f>
        <v>53.51</v>
      </c>
      <c r="N11" s="9">
        <v>0</v>
      </c>
      <c r="O11" s="9">
        <f>ROUND((N11+H11)*100/('Table - I'!$G$12+'Table - I'!$M$12),2)</f>
        <v>53.51</v>
      </c>
      <c r="P11" s="9">
        <v>3281554</v>
      </c>
      <c r="Q11" s="9">
        <f>ROUND(P11/H11*100,2)</f>
        <v>48.11</v>
      </c>
      <c r="R11" s="9">
        <v>3539700</v>
      </c>
      <c r="S11" s="9">
        <f>ROUND(R11/H11*100,2)</f>
        <v>51.89</v>
      </c>
      <c r="T11" s="9">
        <v>6821254</v>
      </c>
    </row>
    <row r="12" spans="1:20" s="8" customFormat="1">
      <c r="A12" s="12"/>
      <c r="B12" s="12" t="s">
        <v>44</v>
      </c>
      <c r="C12" s="12"/>
      <c r="D12" s="12">
        <f>SUM(D8:D11)</f>
        <v>25</v>
      </c>
      <c r="E12" s="12">
        <f>SUM(E8:E11)</f>
        <v>7826495</v>
      </c>
      <c r="F12" s="12">
        <f>SUM(F8:F11)</f>
        <v>0</v>
      </c>
      <c r="G12" s="12">
        <f>SUM(G8:G11)</f>
        <v>0</v>
      </c>
      <c r="H12" s="12">
        <v>0</v>
      </c>
      <c r="I12" s="12">
        <f>ROUND(H12/'Table - I'!$G$12*100,2)</f>
        <v>0</v>
      </c>
      <c r="J12" s="12">
        <v>0</v>
      </c>
      <c r="K12" s="12">
        <f>SUM(K8:K11)</f>
        <v>0</v>
      </c>
      <c r="L12" s="12">
        <v>0</v>
      </c>
      <c r="M12" s="12">
        <f>ROUND(L12/'Table - I'!$K$12*100,2)</f>
        <v>0</v>
      </c>
      <c r="N12" s="12">
        <f>SUM(N8:N11)</f>
        <v>0</v>
      </c>
      <c r="O12" s="12">
        <f>ROUND((N12+H12)*100/('Table - I'!$G$12+'Table - I'!$M$12),2)</f>
        <v>0</v>
      </c>
      <c r="P12" s="12">
        <f>SUM(P8:P11)</f>
        <v>3883495</v>
      </c>
      <c r="Q12" s="12" t="e">
        <f>ROUND(P12/H12*100,2)</f>
        <v>#DIV/0!</v>
      </c>
      <c r="R12" s="12">
        <f>SUM(R8:R11)</f>
        <v>3853042</v>
      </c>
      <c r="S12" s="12" t="e">
        <f>ROUND(R12/H12*100,2)</f>
        <v>#DIV/0!</v>
      </c>
      <c r="T12" s="12">
        <f>SUM(T8:T11)</f>
        <v>7826295</v>
      </c>
    </row>
    <row r="13" spans="1:20" s="8" customFormat="1">
      <c r="A13" s="13" t="s">
        <v>45</v>
      </c>
      <c r="B13" s="12" t="s">
        <v>46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/>
      <c r="P13" s="12"/>
      <c r="Q13" s="12"/>
      <c r="R13" s="12"/>
      <c r="S13" s="12"/>
      <c r="T13" s="12"/>
    </row>
    <row r="14" spans="1:20">
      <c r="A14" s="9" t="s">
        <v>36</v>
      </c>
      <c r="B14" s="9" t="s">
        <v>47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>ROUND(H14/'Table - I'!$G$12*100,2)</f>
        <v>0</v>
      </c>
      <c r="J14" s="9">
        <v>0</v>
      </c>
      <c r="K14" s="9">
        <v>0</v>
      </c>
      <c r="L14" s="9">
        <v>0</v>
      </c>
      <c r="M14" s="9">
        <f>ROUND(L14/'Table - I'!$K$12*100,2)</f>
        <v>0</v>
      </c>
      <c r="N14" s="9">
        <v>0</v>
      </c>
      <c r="O14" s="9">
        <f>ROUND((N14+H14)*100/('Table - I'!$G$12+'Table - I'!$M$12),2)</f>
        <v>0</v>
      </c>
      <c r="P14" s="9">
        <v>0</v>
      </c>
      <c r="Q14" s="9" t="e">
        <f t="shared" ref="Q14:Q20" si="0">ROUND(P14/H14*100,2)</f>
        <v>#DIV/0!</v>
      </c>
      <c r="R14" s="9">
        <v>0</v>
      </c>
      <c r="S14" s="9" t="e">
        <f t="shared" ref="S14:S20" si="1">ROUND(R14/H14*100,2)</f>
        <v>#DIV/0!</v>
      </c>
      <c r="T14" s="9">
        <v>0</v>
      </c>
    </row>
    <row r="15" spans="1:20">
      <c r="A15" s="9" t="s">
        <v>38</v>
      </c>
      <c r="B15" s="9" t="s">
        <v>48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- I'!$G$12*100,2)</f>
        <v>0</v>
      </c>
      <c r="J15" s="9">
        <v>0</v>
      </c>
      <c r="K15" s="9">
        <v>0</v>
      </c>
      <c r="L15" s="9">
        <v>0</v>
      </c>
      <c r="M15" s="9">
        <f>ROUND(L15/'Table - I'!$K$12*100,2)</f>
        <v>0</v>
      </c>
      <c r="N15" s="9">
        <v>0</v>
      </c>
      <c r="O15" s="9">
        <f>ROUND((N15+H15)*100/('Table - I'!$G$12+'Table - I'!$M$12),2)</f>
        <v>0</v>
      </c>
      <c r="P15" s="9">
        <v>0</v>
      </c>
      <c r="Q15" s="9" t="e">
        <f t="shared" si="0"/>
        <v>#DIV/0!</v>
      </c>
      <c r="R15" s="9">
        <v>0</v>
      </c>
      <c r="S15" s="9" t="e">
        <f t="shared" si="1"/>
        <v>#DIV/0!</v>
      </c>
      <c r="T15" s="9">
        <v>0</v>
      </c>
    </row>
    <row r="16" spans="1:20">
      <c r="A16" s="9" t="s">
        <v>40</v>
      </c>
      <c r="B16" s="9" t="s">
        <v>49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- I'!$G$12*100,2)</f>
        <v>0</v>
      </c>
      <c r="J16" s="9">
        <v>0</v>
      </c>
      <c r="K16" s="9">
        <v>0</v>
      </c>
      <c r="L16" s="9">
        <v>0</v>
      </c>
      <c r="M16" s="9">
        <f>ROUND(L16/'Table - I'!$K$12*100,2)</f>
        <v>0</v>
      </c>
      <c r="N16" s="9">
        <v>0</v>
      </c>
      <c r="O16" s="9">
        <f>ROUND((N16+H16)*100/('Table - I'!$G$12+'Table - I'!$M$12),2)</f>
        <v>0</v>
      </c>
      <c r="P16" s="9">
        <v>0</v>
      </c>
      <c r="Q16" s="9" t="e">
        <f t="shared" si="0"/>
        <v>#DIV/0!</v>
      </c>
      <c r="R16" s="9">
        <v>0</v>
      </c>
      <c r="S16" s="9" t="e">
        <f t="shared" si="1"/>
        <v>#DIV/0!</v>
      </c>
      <c r="T16" s="9">
        <v>0</v>
      </c>
    </row>
    <row r="17" spans="1:20">
      <c r="A17" s="9" t="s">
        <v>42</v>
      </c>
      <c r="B17" s="9" t="s">
        <v>50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- I'!$G$12*100,2)</f>
        <v>0</v>
      </c>
      <c r="J17" s="9">
        <v>0</v>
      </c>
      <c r="K17" s="9">
        <v>0</v>
      </c>
      <c r="L17" s="9">
        <v>0</v>
      </c>
      <c r="M17" s="9">
        <f>ROUND(L17/'Table - I'!$K$12*100,2)</f>
        <v>0</v>
      </c>
      <c r="N17" s="9">
        <v>0</v>
      </c>
      <c r="O17" s="9">
        <f>ROUND((N17+H17)*100/('Table - I'!$G$12+'Table - I'!$M$12),2)</f>
        <v>0</v>
      </c>
      <c r="P17" s="9">
        <v>0</v>
      </c>
      <c r="Q17" s="9" t="e">
        <f t="shared" si="0"/>
        <v>#DIV/0!</v>
      </c>
      <c r="R17" s="9">
        <v>0</v>
      </c>
      <c r="S17" s="9" t="e">
        <f t="shared" si="1"/>
        <v>#DIV/0!</v>
      </c>
      <c r="T17" s="9">
        <v>0</v>
      </c>
    </row>
    <row r="18" spans="1:20">
      <c r="A18" s="9" t="s">
        <v>51</v>
      </c>
      <c r="B18" s="9" t="s">
        <v>88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- I'!$G$12*100,2)</f>
        <v>0</v>
      </c>
      <c r="J18" s="9">
        <v>0</v>
      </c>
      <c r="K18" s="9">
        <v>0</v>
      </c>
      <c r="L18" s="9">
        <v>0</v>
      </c>
      <c r="M18" s="9">
        <f>ROUND(L18/'Table - I'!$K$12*100,2)</f>
        <v>0</v>
      </c>
      <c r="N18" s="9">
        <v>0</v>
      </c>
      <c r="O18" s="9">
        <f>ROUND((N18+H18)*100/('Table - I'!$G$12+'Table - I'!$M$12),2)</f>
        <v>0</v>
      </c>
      <c r="P18" s="9">
        <v>0</v>
      </c>
      <c r="Q18" s="9" t="e">
        <f t="shared" si="0"/>
        <v>#DIV/0!</v>
      </c>
      <c r="R18" s="9">
        <v>0</v>
      </c>
      <c r="S18" s="9" t="e">
        <f t="shared" si="1"/>
        <v>#DIV/0!</v>
      </c>
      <c r="T18" s="9">
        <v>0</v>
      </c>
    </row>
    <row r="19" spans="1:20">
      <c r="A19" s="12"/>
      <c r="B19" s="12" t="s">
        <v>52</v>
      </c>
      <c r="C19" s="12"/>
      <c r="D19" s="12">
        <f>SUM(D14:D18)</f>
        <v>0</v>
      </c>
      <c r="E19" s="12">
        <f>SUM(E14:E18)</f>
        <v>0</v>
      </c>
      <c r="F19" s="12">
        <f>SUM(F14:F18)</f>
        <v>0</v>
      </c>
      <c r="G19" s="12">
        <f>SUM(G14:G18)</f>
        <v>0</v>
      </c>
      <c r="H19" s="12">
        <f>SUM(H14:H18)</f>
        <v>0</v>
      </c>
      <c r="I19" s="12">
        <f>ROUND(H19/'Table - I'!$G$12*100,2)</f>
        <v>0</v>
      </c>
      <c r="J19" s="12">
        <f>SUM(J14:J18)</f>
        <v>0</v>
      </c>
      <c r="K19" s="12">
        <f>SUM(K14:K18)</f>
        <v>0</v>
      </c>
      <c r="L19" s="12">
        <f>SUM(L14:L18)</f>
        <v>0</v>
      </c>
      <c r="M19" s="12">
        <f>ROUND(L19/'Table - I'!$K$12*100,2)</f>
        <v>0</v>
      </c>
      <c r="N19" s="12">
        <f>SUM(N14:N18)</f>
        <v>0</v>
      </c>
      <c r="O19" s="12">
        <f>ROUND((N19+H19)*100/('Table - I'!$G$12+'Table - I'!$M$12),2)</f>
        <v>0</v>
      </c>
      <c r="P19" s="12">
        <f>SUM(P14:P18)</f>
        <v>0</v>
      </c>
      <c r="Q19" s="12" t="e">
        <f t="shared" si="0"/>
        <v>#DIV/0!</v>
      </c>
      <c r="R19" s="12">
        <f>SUM(R14:R18)</f>
        <v>0</v>
      </c>
      <c r="S19" s="12" t="e">
        <f t="shared" si="1"/>
        <v>#DIV/0!</v>
      </c>
      <c r="T19" s="12">
        <f>SUM(T14:T18)</f>
        <v>0</v>
      </c>
    </row>
    <row r="20" spans="1:20" ht="37.5">
      <c r="A20" s="12"/>
      <c r="B20" s="10" t="s">
        <v>53</v>
      </c>
      <c r="C20" s="12"/>
      <c r="D20" s="12">
        <f>D19+D12</f>
        <v>25</v>
      </c>
      <c r="E20" s="12">
        <f>E19+E12</f>
        <v>7826495</v>
      </c>
      <c r="F20" s="12">
        <f>F19+F12</f>
        <v>0</v>
      </c>
      <c r="G20" s="12">
        <f>G19+G12</f>
        <v>0</v>
      </c>
      <c r="H20" s="12">
        <f>H19+H12</f>
        <v>0</v>
      </c>
      <c r="I20" s="12">
        <f>ROUND(H20/'Table - I'!$G$12*100,2)</f>
        <v>0</v>
      </c>
      <c r="J20" s="12">
        <f>J19+J12</f>
        <v>0</v>
      </c>
      <c r="K20" s="12">
        <f>K19+K12</f>
        <v>0</v>
      </c>
      <c r="L20" s="12">
        <f>L19+L12</f>
        <v>0</v>
      </c>
      <c r="M20" s="12">
        <f>ROUND(L20/'Table - I'!$K$12*100,2)</f>
        <v>0</v>
      </c>
      <c r="N20" s="12">
        <f>N19+N12</f>
        <v>0</v>
      </c>
      <c r="O20" s="12">
        <f>ROUND((N20+H20)*100/('Table - I'!$G$12+'Table - I'!$M$12),2)</f>
        <v>0</v>
      </c>
      <c r="P20" s="12">
        <f>P19+P12</f>
        <v>3883495</v>
      </c>
      <c r="Q20" s="12" t="e">
        <f t="shared" si="0"/>
        <v>#DIV/0!</v>
      </c>
      <c r="R20" s="12">
        <f>R19+R12</f>
        <v>3853042</v>
      </c>
      <c r="S20" s="12" t="e">
        <f t="shared" si="1"/>
        <v>#DIV/0!</v>
      </c>
      <c r="T20" s="12">
        <f>T19+T12</f>
        <v>7826295</v>
      </c>
    </row>
  </sheetData>
  <mergeCells count="17">
    <mergeCell ref="D4:D6"/>
    <mergeCell ref="E4:E6"/>
    <mergeCell ref="F4:F6"/>
    <mergeCell ref="G4:G6"/>
    <mergeCell ref="C4:C6"/>
    <mergeCell ref="A1:T1"/>
    <mergeCell ref="A2:T2"/>
    <mergeCell ref="H4:H6"/>
    <mergeCell ref="I4:I6"/>
    <mergeCell ref="J4:M4"/>
    <mergeCell ref="N4:N6"/>
    <mergeCell ref="O4:O6"/>
    <mergeCell ref="P4:Q4"/>
    <mergeCell ref="J5:L5"/>
    <mergeCell ref="M5:M6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opLeftCell="I5" workbookViewId="0">
      <selection activeCell="T14" sqref="T14"/>
    </sheetView>
  </sheetViews>
  <sheetFormatPr defaultRowHeight="18.75"/>
  <cols>
    <col min="1" max="1" width="9.140625" style="7"/>
    <col min="2" max="2" width="55" style="7" customWidth="1"/>
    <col min="3" max="3" width="13.140625" style="7" customWidth="1"/>
    <col min="4" max="4" width="10.7109375" style="7" customWidth="1"/>
    <col min="5" max="8" width="15.7109375" style="7" customWidth="1"/>
    <col min="9" max="9" width="16.28515625" style="7" bestFit="1" customWidth="1"/>
    <col min="10" max="12" width="15.7109375" style="7" customWidth="1"/>
    <col min="13" max="13" width="10" style="7" bestFit="1" customWidth="1"/>
    <col min="14" max="14" width="13.85546875" style="7" customWidth="1"/>
    <col min="15" max="15" width="18.5703125" style="7" customWidth="1"/>
    <col min="16" max="16" width="15.7109375" style="7" customWidth="1"/>
    <col min="17" max="17" width="10" style="7" bestFit="1" customWidth="1"/>
    <col min="18" max="18" width="15.7109375" style="7" customWidth="1"/>
    <col min="19" max="19" width="10" style="7" bestFit="1" customWidth="1"/>
    <col min="20" max="20" width="15.7109375" style="7" customWidth="1"/>
    <col min="21" max="16384" width="9.140625" style="7"/>
  </cols>
  <sheetData>
    <row r="1" spans="1:20">
      <c r="A1" s="32" t="s">
        <v>129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>
      <c r="A2" s="33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31.25">
      <c r="A4" s="25"/>
      <c r="B4" s="25" t="s">
        <v>33</v>
      </c>
      <c r="C4" s="29" t="s">
        <v>29</v>
      </c>
      <c r="D4" s="25" t="s">
        <v>30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121</v>
      </c>
      <c r="J4" s="25" t="s">
        <v>8</v>
      </c>
      <c r="K4" s="25"/>
      <c r="L4" s="25"/>
      <c r="M4" s="25"/>
      <c r="N4" s="25" t="s">
        <v>12</v>
      </c>
      <c r="O4" s="25" t="s">
        <v>126</v>
      </c>
      <c r="P4" s="25" t="s">
        <v>14</v>
      </c>
      <c r="Q4" s="25"/>
      <c r="R4" s="10" t="s">
        <v>17</v>
      </c>
      <c r="S4" s="10"/>
      <c r="T4" s="10" t="s">
        <v>18</v>
      </c>
    </row>
    <row r="5" spans="1:20" ht="75">
      <c r="A5" s="25"/>
      <c r="B5" s="25"/>
      <c r="C5" s="30"/>
      <c r="D5" s="25"/>
      <c r="E5" s="25"/>
      <c r="F5" s="25"/>
      <c r="G5" s="25"/>
      <c r="H5" s="25"/>
      <c r="I5" s="25"/>
      <c r="J5" s="25" t="s">
        <v>9</v>
      </c>
      <c r="K5" s="25"/>
      <c r="L5" s="25"/>
      <c r="M5" s="25" t="s">
        <v>125</v>
      </c>
      <c r="N5" s="25"/>
      <c r="O5" s="25"/>
      <c r="P5" s="11" t="s">
        <v>15</v>
      </c>
      <c r="Q5" s="10" t="s">
        <v>16</v>
      </c>
      <c r="R5" s="12" t="s">
        <v>15</v>
      </c>
      <c r="S5" s="10" t="s">
        <v>16</v>
      </c>
      <c r="T5" s="12"/>
    </row>
    <row r="6" spans="1:20" ht="36" customHeight="1">
      <c r="A6" s="25"/>
      <c r="B6" s="25"/>
      <c r="C6" s="31"/>
      <c r="D6" s="25"/>
      <c r="E6" s="25"/>
      <c r="F6" s="25"/>
      <c r="G6" s="25"/>
      <c r="H6" s="25"/>
      <c r="I6" s="25"/>
      <c r="J6" s="11" t="s">
        <v>120</v>
      </c>
      <c r="K6" s="11" t="s">
        <v>119</v>
      </c>
      <c r="L6" s="11" t="s">
        <v>10</v>
      </c>
      <c r="M6" s="25"/>
      <c r="N6" s="25"/>
      <c r="O6" s="25"/>
      <c r="P6" s="11"/>
      <c r="Q6" s="12"/>
      <c r="R6" s="12"/>
      <c r="S6" s="12"/>
      <c r="T6" s="12"/>
    </row>
    <row r="7" spans="1:20">
      <c r="A7" s="14" t="s">
        <v>34</v>
      </c>
      <c r="B7" s="10" t="s">
        <v>49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>
      <c r="A8" s="9" t="s">
        <v>36</v>
      </c>
      <c r="B8" s="15" t="s">
        <v>54</v>
      </c>
      <c r="C8" s="9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>ROUND(H8/'Table - I'!$G$12*100,2)</f>
        <v>0</v>
      </c>
      <c r="J8" s="9">
        <v>0</v>
      </c>
      <c r="K8" s="9">
        <v>0</v>
      </c>
      <c r="L8" s="9">
        <v>0</v>
      </c>
      <c r="M8" s="9">
        <f>ROUND(L8/'Table - I'!$K$12*100,2)</f>
        <v>0</v>
      </c>
      <c r="N8" s="9">
        <v>0</v>
      </c>
      <c r="O8" s="9">
        <f>ROUND((N8+H8)*100/('Table - I'!$G$12+'Table - I'!$M$12),2)</f>
        <v>0</v>
      </c>
      <c r="P8" s="9">
        <v>0</v>
      </c>
      <c r="Q8" s="9" t="e">
        <f>ROUND(P8/H8*100,2)</f>
        <v>#DIV/0!</v>
      </c>
      <c r="R8" s="9"/>
      <c r="S8" s="9" t="e">
        <f>ROUND(R8/H8*100,2)</f>
        <v>#DIV/0!</v>
      </c>
      <c r="T8" s="9">
        <v>0</v>
      </c>
    </row>
    <row r="9" spans="1:20">
      <c r="A9" s="9" t="s">
        <v>38</v>
      </c>
      <c r="B9" s="15" t="s">
        <v>55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>ROUND(H9/'Table - I'!$G$12*100,2)</f>
        <v>0</v>
      </c>
      <c r="J9" s="9">
        <v>0</v>
      </c>
      <c r="K9" s="9">
        <v>0</v>
      </c>
      <c r="L9" s="9">
        <v>0</v>
      </c>
      <c r="M9" s="9">
        <f>ROUND(L9/'Table - I'!$K$12*100,2)</f>
        <v>0</v>
      </c>
      <c r="N9" s="9">
        <v>0</v>
      </c>
      <c r="O9" s="9">
        <f>ROUND((N9+H9)*100/('Table - I'!$G$12+'Table - I'!$M$12),2)</f>
        <v>0</v>
      </c>
      <c r="P9" s="9">
        <v>0</v>
      </c>
      <c r="Q9" s="9" t="e">
        <f t="shared" ref="Q9:Q21" si="0">ROUND(P9/H9*100,2)</f>
        <v>#DIV/0!</v>
      </c>
      <c r="R9" s="9"/>
      <c r="S9" s="9" t="e">
        <f t="shared" ref="S9:S21" si="1">ROUND(R9/H9*100,2)</f>
        <v>#DIV/0!</v>
      </c>
      <c r="T9" s="9">
        <v>0</v>
      </c>
    </row>
    <row r="10" spans="1:20">
      <c r="A10" s="9" t="s">
        <v>40</v>
      </c>
      <c r="B10" s="15" t="s">
        <v>56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>ROUND(H10/'Table - I'!$G$12*100,2)</f>
        <v>0</v>
      </c>
      <c r="J10" s="9">
        <v>0</v>
      </c>
      <c r="K10" s="9">
        <v>0</v>
      </c>
      <c r="L10" s="9">
        <v>0</v>
      </c>
      <c r="M10" s="9">
        <f>ROUND(L10/'Table - I'!$K$12*100,2)</f>
        <v>0</v>
      </c>
      <c r="N10" s="9">
        <v>0</v>
      </c>
      <c r="O10" s="9">
        <f>ROUND((N10+H10)*100/('Table - I'!$G$12+'Table - I'!$M$12),2)</f>
        <v>0</v>
      </c>
      <c r="P10" s="9">
        <v>0</v>
      </c>
      <c r="Q10" s="9" t="e">
        <f t="shared" si="0"/>
        <v>#DIV/0!</v>
      </c>
      <c r="R10" s="9"/>
      <c r="S10" s="9" t="e">
        <f t="shared" si="1"/>
        <v>#DIV/0!</v>
      </c>
      <c r="T10" s="9">
        <v>0</v>
      </c>
    </row>
    <row r="11" spans="1:20">
      <c r="A11" s="9" t="s">
        <v>42</v>
      </c>
      <c r="B11" s="15" t="s">
        <v>57</v>
      </c>
      <c r="C11" s="9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>ROUND(H11/'Table - I'!$G$12*100,2)</f>
        <v>0</v>
      </c>
      <c r="J11" s="9">
        <v>0</v>
      </c>
      <c r="K11" s="9">
        <v>0</v>
      </c>
      <c r="L11" s="9">
        <v>0</v>
      </c>
      <c r="M11" s="9">
        <f>ROUND(L11/'Table - I'!$K$12*100,2)</f>
        <v>0</v>
      </c>
      <c r="N11" s="9">
        <v>0</v>
      </c>
      <c r="O11" s="9">
        <f>ROUND((N11+H11)*100/('Table - I'!$G$12+'Table - I'!$M$12),2)</f>
        <v>0</v>
      </c>
      <c r="P11" s="9">
        <v>0</v>
      </c>
      <c r="Q11" s="9" t="e">
        <f t="shared" si="0"/>
        <v>#DIV/0!</v>
      </c>
      <c r="R11" s="9"/>
      <c r="S11" s="9" t="e">
        <f t="shared" si="1"/>
        <v>#DIV/0!</v>
      </c>
      <c r="T11" s="9">
        <v>0</v>
      </c>
    </row>
    <row r="12" spans="1:20">
      <c r="A12" s="9" t="s">
        <v>51</v>
      </c>
      <c r="B12" s="15" t="s">
        <v>58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>ROUND(H12/'Table - I'!$G$12*100,2)</f>
        <v>0</v>
      </c>
      <c r="J12" s="9">
        <v>0</v>
      </c>
      <c r="K12" s="9">
        <v>0</v>
      </c>
      <c r="L12" s="9">
        <v>0</v>
      </c>
      <c r="M12" s="9">
        <f>ROUND(L12/'Table - I'!$K$12*100,2)</f>
        <v>0</v>
      </c>
      <c r="N12" s="9">
        <v>0</v>
      </c>
      <c r="O12" s="9">
        <f>ROUND((N12+H12)*100/('Table - I'!$G$12+'Table - I'!$M$12),2)</f>
        <v>0</v>
      </c>
      <c r="P12" s="9">
        <v>0</v>
      </c>
      <c r="Q12" s="9" t="e">
        <f t="shared" si="0"/>
        <v>#DIV/0!</v>
      </c>
      <c r="R12" s="9"/>
      <c r="S12" s="9" t="e">
        <f t="shared" si="1"/>
        <v>#DIV/0!</v>
      </c>
      <c r="T12" s="9">
        <v>0</v>
      </c>
    </row>
    <row r="13" spans="1:20">
      <c r="A13" s="9" t="s">
        <v>59</v>
      </c>
      <c r="B13" s="15" t="s">
        <v>41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>ROUND(H13/'Table - I'!$G$12*100,2)</f>
        <v>0</v>
      </c>
      <c r="J13" s="9">
        <v>0</v>
      </c>
      <c r="K13" s="9">
        <v>0</v>
      </c>
      <c r="L13" s="9">
        <v>0</v>
      </c>
      <c r="M13" s="9">
        <f>ROUND(L13/'Table - I'!$K$12*100,2)</f>
        <v>0</v>
      </c>
      <c r="N13" s="9">
        <v>0</v>
      </c>
      <c r="O13" s="9">
        <f>ROUND((N13+H13)*100/('Table - I'!$G$12+'Table - I'!$M$12),2)</f>
        <v>0</v>
      </c>
      <c r="P13" s="9">
        <v>0</v>
      </c>
      <c r="Q13" s="9" t="e">
        <f t="shared" si="0"/>
        <v>#DIV/0!</v>
      </c>
      <c r="R13" s="9"/>
      <c r="S13" s="9" t="e">
        <f t="shared" si="1"/>
        <v>#DIV/0!</v>
      </c>
      <c r="T13" s="9">
        <v>0</v>
      </c>
    </row>
    <row r="14" spans="1:20">
      <c r="A14" s="9" t="s">
        <v>60</v>
      </c>
      <c r="B14" s="15" t="s">
        <v>61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>ROUND(H14/'Table - I'!$G$12*100,2)</f>
        <v>0</v>
      </c>
      <c r="J14" s="9">
        <v>0</v>
      </c>
      <c r="K14" s="9">
        <v>0</v>
      </c>
      <c r="L14" s="9">
        <v>0</v>
      </c>
      <c r="M14" s="9">
        <f>ROUND(L14/'Table - I'!$K$12*100,2)</f>
        <v>0</v>
      </c>
      <c r="N14" s="9">
        <v>0</v>
      </c>
      <c r="O14" s="9">
        <f>ROUND((N14+H14)*100/('Table - I'!$G$12+'Table - I'!$M$12),2)</f>
        <v>0</v>
      </c>
      <c r="P14" s="9">
        <v>0</v>
      </c>
      <c r="Q14" s="9" t="e">
        <f t="shared" si="0"/>
        <v>#DIV/0!</v>
      </c>
      <c r="R14" s="9"/>
      <c r="S14" s="9" t="e">
        <f t="shared" si="1"/>
        <v>#DIV/0!</v>
      </c>
      <c r="T14" s="9">
        <v>0</v>
      </c>
    </row>
    <row r="15" spans="1:20">
      <c r="A15" s="9" t="s">
        <v>62</v>
      </c>
      <c r="B15" s="15" t="s">
        <v>63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- I'!$G$12*100,2)</f>
        <v>0</v>
      </c>
      <c r="J15" s="9">
        <v>0</v>
      </c>
      <c r="K15" s="9">
        <v>0</v>
      </c>
      <c r="L15" s="9">
        <v>0</v>
      </c>
      <c r="M15" s="9">
        <f>ROUND(L15/'Table - I'!$K$12*100,2)</f>
        <v>0</v>
      </c>
      <c r="N15" s="9">
        <v>0</v>
      </c>
      <c r="O15" s="9">
        <f>ROUND((N15+H15)*100/('Table - I'!$G$12+'Table - I'!$M$12),2)</f>
        <v>0</v>
      </c>
      <c r="P15" s="9">
        <v>0</v>
      </c>
      <c r="Q15" s="9" t="e">
        <f t="shared" si="0"/>
        <v>#DIV/0!</v>
      </c>
      <c r="R15" s="9"/>
      <c r="S15" s="9" t="e">
        <f t="shared" si="1"/>
        <v>#DIV/0!</v>
      </c>
      <c r="T15" s="9">
        <v>0</v>
      </c>
    </row>
    <row r="16" spans="1:20">
      <c r="A16" s="9" t="s">
        <v>64</v>
      </c>
      <c r="B16" s="15" t="s">
        <v>43</v>
      </c>
      <c r="C16" s="9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9">
        <f>ROUND(H16/'Table - I'!$G$12*100,2)</f>
        <v>0</v>
      </c>
      <c r="J16" s="7">
        <v>0</v>
      </c>
      <c r="K16" s="7">
        <v>0</v>
      </c>
      <c r="L16" s="7">
        <v>0</v>
      </c>
      <c r="M16" s="9">
        <f>ROUND(L16/'Table - I'!$K$12*100,2)</f>
        <v>0</v>
      </c>
      <c r="N16" s="7">
        <v>0</v>
      </c>
      <c r="O16" s="9">
        <f>ROUND((N16+H16)*100/('Table - I'!$G$12+'Table - I'!$M$12),2)</f>
        <v>0</v>
      </c>
      <c r="P16" s="7">
        <v>0</v>
      </c>
      <c r="Q16" s="9" t="e">
        <f t="shared" si="0"/>
        <v>#DIV/0!</v>
      </c>
      <c r="S16" s="9" t="e">
        <f t="shared" si="1"/>
        <v>#DIV/0!</v>
      </c>
      <c r="T16" s="7">
        <v>0</v>
      </c>
    </row>
    <row r="17" spans="1:21">
      <c r="A17" s="9"/>
      <c r="B17" s="15" t="s">
        <v>116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- I'!$G$12*100,2)</f>
        <v>0</v>
      </c>
      <c r="J17" s="9">
        <v>0</v>
      </c>
      <c r="K17" s="9">
        <v>0</v>
      </c>
      <c r="L17" s="9">
        <v>0</v>
      </c>
      <c r="M17" s="9">
        <f>ROUND(L17/'Table - I'!$K$12*100,2)</f>
        <v>0</v>
      </c>
      <c r="N17" s="9">
        <v>0</v>
      </c>
      <c r="O17" s="9">
        <f>ROUND((N17+H17)*100/('Table - I'!$G$12+'Table - I'!$M$12),2)</f>
        <v>0</v>
      </c>
      <c r="P17" s="9">
        <v>0</v>
      </c>
      <c r="Q17" s="9" t="e">
        <f>ROUND(P17/H17*100,2)</f>
        <v>#DIV/0!</v>
      </c>
      <c r="R17" s="9"/>
      <c r="S17" s="9" t="e">
        <f>ROUND(R17/H17*100,2)</f>
        <v>#DIV/0!</v>
      </c>
      <c r="T17" s="9">
        <v>0</v>
      </c>
    </row>
    <row r="18" spans="1:21">
      <c r="A18" s="9"/>
      <c r="B18" s="15" t="s">
        <v>128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- I'!$G$12*100,2)</f>
        <v>0</v>
      </c>
      <c r="J18" s="9">
        <v>0</v>
      </c>
      <c r="K18" s="9">
        <v>0</v>
      </c>
      <c r="L18" s="9">
        <v>0</v>
      </c>
      <c r="M18" s="9">
        <f>ROUND(L18/'Table - I'!$K$12*100,2)</f>
        <v>0</v>
      </c>
      <c r="N18" s="9">
        <v>0</v>
      </c>
      <c r="O18" s="9">
        <f>ROUND((N18+H18)*100/('Table - I'!$G$12+'Table - I'!$M$12),2)</f>
        <v>0</v>
      </c>
      <c r="P18" s="9">
        <v>0</v>
      </c>
      <c r="Q18" s="9" t="e">
        <f t="shared" si="0"/>
        <v>#DIV/0!</v>
      </c>
      <c r="R18" s="9"/>
      <c r="S18" s="9" t="e">
        <f t="shared" si="1"/>
        <v>#DIV/0!</v>
      </c>
      <c r="T18" s="9">
        <v>0</v>
      </c>
    </row>
    <row r="19" spans="1:21" s="8" customFormat="1">
      <c r="A19" s="12"/>
      <c r="B19" s="10" t="s">
        <v>65</v>
      </c>
      <c r="C19" s="12"/>
      <c r="D19" s="12">
        <f>SUM(D8:D18)</f>
        <v>0</v>
      </c>
      <c r="E19" s="12">
        <f>SUM(E8:E18)</f>
        <v>0</v>
      </c>
      <c r="F19" s="12">
        <f>SUM(F8:F18)</f>
        <v>0</v>
      </c>
      <c r="G19" s="12">
        <f>SUM(G8:G18)</f>
        <v>0</v>
      </c>
      <c r="H19" s="12">
        <f>SUM(H8:H18)</f>
        <v>0</v>
      </c>
      <c r="I19" s="12">
        <f>ROUND(H19/'Table - I'!$G$12*100,2)</f>
        <v>0</v>
      </c>
      <c r="J19" s="12">
        <f>SUM(J8:J18)</f>
        <v>0</v>
      </c>
      <c r="K19" s="12">
        <f>SUM(K8:K18)</f>
        <v>0</v>
      </c>
      <c r="L19" s="12">
        <f>SUM(L8:L18)</f>
        <v>0</v>
      </c>
      <c r="M19" s="12">
        <f>ROUND(L19/'Table - I'!$K$12*100,2)</f>
        <v>0</v>
      </c>
      <c r="N19" s="12">
        <f>SUM(N8:N18)</f>
        <v>0</v>
      </c>
      <c r="O19" s="12">
        <f>ROUND((N19+H19)*100/('Table - I'!$G$12+'Table - I'!$M$12),2)</f>
        <v>0</v>
      </c>
      <c r="P19" s="12">
        <f>SUM(P8:P18)</f>
        <v>0</v>
      </c>
      <c r="Q19" s="12" t="e">
        <f t="shared" si="0"/>
        <v>#DIV/0!</v>
      </c>
      <c r="R19" s="12">
        <f>SUM(R8:R18)</f>
        <v>0</v>
      </c>
      <c r="S19" s="12" t="e">
        <f t="shared" si="1"/>
        <v>#DIV/0!</v>
      </c>
      <c r="T19" s="12">
        <f>SUM(T8:T18)</f>
        <v>0</v>
      </c>
    </row>
    <row r="20" spans="1:21" ht="37.5">
      <c r="A20" s="14" t="s">
        <v>45</v>
      </c>
      <c r="B20" s="15" t="s">
        <v>66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- I'!$G$12*100,2)</f>
        <v>0</v>
      </c>
      <c r="J20" s="9">
        <v>0</v>
      </c>
      <c r="K20" s="9">
        <v>0</v>
      </c>
      <c r="L20" s="9">
        <v>0</v>
      </c>
      <c r="M20" s="9">
        <f>ROUND(L20/'Table - I'!$K$12*100,2)</f>
        <v>0</v>
      </c>
      <c r="N20" s="9">
        <v>0</v>
      </c>
      <c r="O20" s="9">
        <f>ROUND((N20+H20)*100/('Table - I'!$G$12+'Table - I'!$M$12),2)</f>
        <v>0</v>
      </c>
      <c r="P20" s="9">
        <v>0</v>
      </c>
      <c r="Q20" s="9" t="e">
        <f t="shared" si="0"/>
        <v>#DIV/0!</v>
      </c>
      <c r="R20" s="9"/>
      <c r="S20" s="9" t="e">
        <f t="shared" si="1"/>
        <v>#DIV/0!</v>
      </c>
      <c r="T20" s="9">
        <v>0</v>
      </c>
    </row>
    <row r="21" spans="1:21">
      <c r="A21" s="12"/>
      <c r="B21" s="10" t="s">
        <v>67</v>
      </c>
      <c r="C21" s="12"/>
      <c r="D21" s="12">
        <f>D20</f>
        <v>0</v>
      </c>
      <c r="E21" s="12">
        <f>E20</f>
        <v>0</v>
      </c>
      <c r="F21" s="12">
        <f>F20</f>
        <v>0</v>
      </c>
      <c r="G21" s="12">
        <f>G20</f>
        <v>0</v>
      </c>
      <c r="H21" s="12">
        <f>H20</f>
        <v>0</v>
      </c>
      <c r="I21" s="12">
        <f>ROUND(H21/'Table - I'!$G$12*100,2)</f>
        <v>0</v>
      </c>
      <c r="J21" s="12">
        <f>J20</f>
        <v>0</v>
      </c>
      <c r="K21" s="12">
        <f>K20</f>
        <v>0</v>
      </c>
      <c r="L21" s="12">
        <f>L20</f>
        <v>0</v>
      </c>
      <c r="M21" s="12">
        <f>ROUND(L21/'Table - I'!$K$12*100,2)</f>
        <v>0</v>
      </c>
      <c r="N21" s="12">
        <f>N20</f>
        <v>0</v>
      </c>
      <c r="O21" s="9">
        <f>ROUND((N21+H21)*100/('Table - I'!$G$12+'Table - I'!$M$12),2)</f>
        <v>0</v>
      </c>
      <c r="P21" s="12">
        <f>P20</f>
        <v>0</v>
      </c>
      <c r="Q21" s="12" t="e">
        <f t="shared" si="0"/>
        <v>#DIV/0!</v>
      </c>
      <c r="R21" s="12">
        <f>R20</f>
        <v>0</v>
      </c>
      <c r="S21" s="12" t="e">
        <f t="shared" si="1"/>
        <v>#DIV/0!</v>
      </c>
      <c r="T21" s="12">
        <f>T20</f>
        <v>0</v>
      </c>
      <c r="U21" s="8"/>
    </row>
    <row r="22" spans="1:21">
      <c r="A22" s="14" t="s">
        <v>68</v>
      </c>
      <c r="B22" s="10" t="s">
        <v>69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1">
      <c r="A23" s="9" t="s">
        <v>36</v>
      </c>
      <c r="B23" s="10" t="s">
        <v>70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1" ht="37.5">
      <c r="A24" s="9"/>
      <c r="B24" s="15" t="s">
        <v>71</v>
      </c>
      <c r="C24" s="9"/>
      <c r="D24" s="9">
        <v>960</v>
      </c>
      <c r="E24" s="9">
        <v>220155</v>
      </c>
      <c r="F24" s="9">
        <v>0</v>
      </c>
      <c r="G24" s="9">
        <v>0</v>
      </c>
      <c r="H24" s="9">
        <v>220155</v>
      </c>
      <c r="I24" s="9">
        <f>ROUND(H24/'Table - I'!$G$12*100,2)</f>
        <v>1.73</v>
      </c>
      <c r="J24" s="9">
        <v>220155</v>
      </c>
      <c r="K24" s="9">
        <v>0</v>
      </c>
      <c r="L24" s="9">
        <v>220155</v>
      </c>
      <c r="M24" s="9">
        <f>ROUND(L24/'Table - I'!$K$12*100,2)</f>
        <v>1.73</v>
      </c>
      <c r="N24" s="9">
        <v>0</v>
      </c>
      <c r="O24" s="9">
        <f>ROUND((N24+H24)*100/('Table - I'!$G$12+'Table - I'!$M$12),2)</f>
        <v>1.73</v>
      </c>
      <c r="P24" s="9">
        <v>0</v>
      </c>
      <c r="Q24" s="9">
        <f t="shared" ref="Q24:Q36" si="2">ROUND(P24/H24*100,2)</f>
        <v>0</v>
      </c>
      <c r="R24" s="9"/>
      <c r="S24" s="9">
        <f t="shared" ref="S24:S36" si="3">ROUND(R24/H24*100,2)</f>
        <v>0</v>
      </c>
      <c r="T24" s="9">
        <v>141832</v>
      </c>
    </row>
    <row r="25" spans="1:21" ht="37.5">
      <c r="A25" s="9"/>
      <c r="B25" s="15" t="s">
        <v>72</v>
      </c>
      <c r="C25" s="9"/>
      <c r="D25" s="9">
        <v>1</v>
      </c>
      <c r="E25" s="9">
        <v>31745</v>
      </c>
      <c r="F25" s="9">
        <v>0</v>
      </c>
      <c r="G25" s="9">
        <v>0</v>
      </c>
      <c r="H25" s="9">
        <v>31745</v>
      </c>
      <c r="I25" s="9">
        <f>ROUND(H25/'Table - I'!$G$12*100,2)</f>
        <v>0.25</v>
      </c>
      <c r="J25" s="9">
        <v>31745</v>
      </c>
      <c r="K25" s="9">
        <v>0</v>
      </c>
      <c r="L25" s="9">
        <v>31745</v>
      </c>
      <c r="M25" s="9">
        <f>ROUND(L25/'Table - I'!$K$12*100,2)</f>
        <v>0.25</v>
      </c>
      <c r="N25" s="9">
        <v>0</v>
      </c>
      <c r="O25" s="9">
        <f>ROUND((N25+H25)*100/('Table - I'!$G$12+'Table - I'!$M$12),2)</f>
        <v>0.25</v>
      </c>
      <c r="P25" s="9">
        <v>0</v>
      </c>
      <c r="Q25" s="9">
        <f t="shared" si="2"/>
        <v>0</v>
      </c>
      <c r="R25" s="9"/>
      <c r="S25" s="9">
        <f t="shared" si="3"/>
        <v>0</v>
      </c>
      <c r="T25" s="9">
        <v>31745</v>
      </c>
    </row>
    <row r="26" spans="1:21">
      <c r="A26" s="9" t="s">
        <v>38</v>
      </c>
      <c r="B26" s="15" t="s">
        <v>73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- I'!$G$12*100,2)</f>
        <v>0</v>
      </c>
      <c r="J26" s="9">
        <v>0</v>
      </c>
      <c r="K26" s="9">
        <v>0</v>
      </c>
      <c r="L26" s="9">
        <v>0</v>
      </c>
      <c r="M26" s="9">
        <f>ROUND(L26/'Table - I'!$K$12*100,2)</f>
        <v>0</v>
      </c>
      <c r="N26" s="9">
        <v>0</v>
      </c>
      <c r="O26" s="9">
        <f>ROUND((N26+H26)*100/('Table - I'!$G$12+'Table - I'!$M$12),2)</f>
        <v>0</v>
      </c>
      <c r="P26" s="9">
        <v>0</v>
      </c>
      <c r="Q26" s="9" t="e">
        <f t="shared" si="2"/>
        <v>#DIV/0!</v>
      </c>
      <c r="R26" s="9"/>
      <c r="S26" s="9" t="e">
        <f t="shared" si="3"/>
        <v>#DIV/0!</v>
      </c>
      <c r="T26" s="9">
        <v>0</v>
      </c>
    </row>
    <row r="27" spans="1:21">
      <c r="A27" s="9" t="s">
        <v>40</v>
      </c>
      <c r="B27" s="15" t="s">
        <v>74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- I'!$G$12*100,2)</f>
        <v>0</v>
      </c>
      <c r="J27" s="9">
        <v>0</v>
      </c>
      <c r="K27" s="9">
        <v>0</v>
      </c>
      <c r="L27" s="9">
        <v>0</v>
      </c>
      <c r="M27" s="9">
        <f>ROUND(L27/'Table - I'!$K$12*100,2)</f>
        <v>0</v>
      </c>
      <c r="N27" s="9">
        <v>0</v>
      </c>
      <c r="O27" s="9">
        <f>ROUND((N27+H27)*100/('Table - I'!$G$12+'Table - I'!$M$12),2)</f>
        <v>0</v>
      </c>
      <c r="P27" s="9">
        <v>0</v>
      </c>
      <c r="Q27" s="9" t="e">
        <f t="shared" si="2"/>
        <v>#DIV/0!</v>
      </c>
      <c r="R27" s="9"/>
      <c r="S27" s="9" t="e">
        <f t="shared" si="3"/>
        <v>#DIV/0!</v>
      </c>
      <c r="T27" s="9">
        <v>0</v>
      </c>
    </row>
    <row r="28" spans="1:21" ht="37.5">
      <c r="A28" s="9" t="s">
        <v>42</v>
      </c>
      <c r="B28" s="15" t="s">
        <v>75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- I'!$G$12*100,2)</f>
        <v>0</v>
      </c>
      <c r="J28" s="9">
        <v>0</v>
      </c>
      <c r="K28" s="9">
        <v>0</v>
      </c>
      <c r="L28" s="9">
        <v>0</v>
      </c>
      <c r="M28" s="9">
        <f>ROUND(L28/'Table - I'!$K$12*100,2)</f>
        <v>0</v>
      </c>
      <c r="N28" s="9">
        <v>0</v>
      </c>
      <c r="O28" s="9">
        <f>ROUND((N28+H28)*100/('Table - I'!$G$12+'Table - I'!$M$12),2)</f>
        <v>0</v>
      </c>
      <c r="P28" s="9">
        <v>0</v>
      </c>
      <c r="Q28" s="9" t="e">
        <f t="shared" si="2"/>
        <v>#DIV/0!</v>
      </c>
      <c r="R28" s="9"/>
      <c r="S28" s="9" t="e">
        <f t="shared" si="3"/>
        <v>#DIV/0!</v>
      </c>
      <c r="T28" s="9">
        <v>0</v>
      </c>
    </row>
    <row r="29" spans="1:21">
      <c r="A29" s="9" t="s">
        <v>51</v>
      </c>
      <c r="B29" s="15" t="s">
        <v>110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/>
      <c r="J29" s="9">
        <v>0</v>
      </c>
      <c r="K29" s="9">
        <v>0</v>
      </c>
      <c r="L29" s="9">
        <v>0</v>
      </c>
      <c r="M29" s="9"/>
      <c r="N29" s="9">
        <v>0</v>
      </c>
      <c r="O29" s="9"/>
      <c r="P29" s="9">
        <v>0</v>
      </c>
      <c r="Q29" s="9"/>
      <c r="R29" s="9"/>
      <c r="S29" s="9"/>
      <c r="T29" s="9">
        <v>0</v>
      </c>
    </row>
    <row r="30" spans="1:21">
      <c r="A30" s="9"/>
      <c r="B30" s="15" t="s">
        <v>111</v>
      </c>
      <c r="C30" s="9"/>
      <c r="D30" s="9">
        <v>50</v>
      </c>
      <c r="E30" s="9">
        <v>2352692</v>
      </c>
      <c r="F30" s="9">
        <v>0</v>
      </c>
      <c r="G30" s="9">
        <v>0</v>
      </c>
      <c r="H30" s="9">
        <v>2352692</v>
      </c>
      <c r="I30" s="9">
        <f>ROUND(H30/'Table - I'!$G$12*100,2)</f>
        <v>18.45</v>
      </c>
      <c r="J30" s="9">
        <v>2352692</v>
      </c>
      <c r="K30" s="9">
        <v>0</v>
      </c>
      <c r="L30" s="9">
        <v>2352692</v>
      </c>
      <c r="M30" s="9">
        <f>ROUND(L30/'Table - I'!$K$12*100,2)</f>
        <v>18.45</v>
      </c>
      <c r="N30" s="9">
        <v>0</v>
      </c>
      <c r="O30" s="9">
        <f>ROUND((N30+H30)*100/('Table - I'!$G$12+'Table - I'!$M$12),2)</f>
        <v>18.45</v>
      </c>
      <c r="P30" s="9">
        <v>0</v>
      </c>
      <c r="Q30" s="9">
        <f>ROUND(P30/H30*100,2)</f>
        <v>0</v>
      </c>
      <c r="R30" s="9"/>
      <c r="S30" s="9">
        <f>ROUND(R30/H30*100,2)</f>
        <v>0</v>
      </c>
      <c r="T30" s="9">
        <v>2352352</v>
      </c>
    </row>
    <row r="31" spans="1:21">
      <c r="A31" s="9"/>
      <c r="B31" s="15" t="s">
        <v>112</v>
      </c>
      <c r="C31" s="9"/>
      <c r="D31" s="9">
        <v>4</v>
      </c>
      <c r="E31" s="9">
        <v>117</v>
      </c>
      <c r="F31" s="9">
        <v>0</v>
      </c>
      <c r="G31" s="9">
        <v>0</v>
      </c>
      <c r="H31" s="9">
        <v>117</v>
      </c>
      <c r="I31" s="9">
        <f>ROUND(H31/'Table - I'!$G$12*100,2)</f>
        <v>0</v>
      </c>
      <c r="J31" s="9">
        <v>117</v>
      </c>
      <c r="K31" s="9">
        <v>0</v>
      </c>
      <c r="L31" s="9">
        <v>117</v>
      </c>
      <c r="M31" s="9">
        <f>ROUND(L31/'Table - I'!$K$12*100,2)</f>
        <v>0</v>
      </c>
      <c r="N31" s="9">
        <v>0</v>
      </c>
      <c r="O31" s="9">
        <f>ROUND((N31+H31)*100/('Table - I'!$G$12+'Table - I'!$M$12),2)</f>
        <v>0</v>
      </c>
      <c r="P31" s="9">
        <v>0</v>
      </c>
      <c r="Q31" s="9">
        <f>ROUND(P31/H31*100,2)</f>
        <v>0</v>
      </c>
      <c r="R31" s="9"/>
      <c r="S31" s="9">
        <f>ROUND(R31/H31*100,2)</f>
        <v>0</v>
      </c>
      <c r="T31" s="9">
        <v>117</v>
      </c>
    </row>
    <row r="32" spans="1:21">
      <c r="A32" s="9"/>
      <c r="B32" s="15" t="s">
        <v>113</v>
      </c>
      <c r="C32" s="9"/>
      <c r="D32" s="9">
        <v>6</v>
      </c>
      <c r="E32" s="9">
        <v>5091</v>
      </c>
      <c r="F32" s="9">
        <v>0</v>
      </c>
      <c r="G32" s="9">
        <v>0</v>
      </c>
      <c r="H32" s="9">
        <v>5091</v>
      </c>
      <c r="I32" s="9">
        <f>ROUND(H32/'Table - I'!$G$12*100,2)</f>
        <v>0.04</v>
      </c>
      <c r="J32" s="9">
        <v>5091</v>
      </c>
      <c r="K32" s="9">
        <v>0</v>
      </c>
      <c r="L32" s="9">
        <v>5091</v>
      </c>
      <c r="M32" s="9">
        <f>ROUND(L32/'Table - I'!$K$12*100,2)</f>
        <v>0.04</v>
      </c>
      <c r="N32" s="9">
        <v>0</v>
      </c>
      <c r="O32" s="9">
        <f>ROUND((N32+H32)*100/('Table - I'!$G$12+'Table - I'!$M$12),2)</f>
        <v>0.04</v>
      </c>
      <c r="P32" s="9">
        <v>0</v>
      </c>
      <c r="Q32" s="9">
        <f>ROUND(P32/H32*100,2)</f>
        <v>0</v>
      </c>
      <c r="R32" s="9"/>
      <c r="S32" s="9">
        <f>ROUND(R32/H32*100,2)</f>
        <v>0</v>
      </c>
      <c r="T32" s="9">
        <v>4791</v>
      </c>
    </row>
    <row r="33" spans="1:20">
      <c r="A33" s="9"/>
      <c r="B33" s="15" t="s">
        <v>114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>ROUND(H33/'Table - I'!$G$12*100,2)</f>
        <v>0</v>
      </c>
      <c r="J33" s="9">
        <v>0</v>
      </c>
      <c r="K33" s="9">
        <v>0</v>
      </c>
      <c r="L33" s="9">
        <v>0</v>
      </c>
      <c r="M33" s="9">
        <f>ROUND(L33/'Table - I'!$K$12*100,2)</f>
        <v>0</v>
      </c>
      <c r="N33" s="9">
        <v>0</v>
      </c>
      <c r="O33" s="9">
        <f>ROUND((N33+H33)*100/('Table - I'!$G$12+'Table - I'!$M$12),2)</f>
        <v>0</v>
      </c>
      <c r="P33" s="9">
        <v>0</v>
      </c>
      <c r="Q33" s="9" t="e">
        <f>ROUND(P33/H33*100,2)</f>
        <v>#DIV/0!</v>
      </c>
      <c r="R33" s="9"/>
      <c r="S33" s="9" t="e">
        <f>ROUND(R33/H33*100,2)</f>
        <v>#DIV/0!</v>
      </c>
      <c r="T33" s="9">
        <v>0</v>
      </c>
    </row>
    <row r="34" spans="1:20">
      <c r="A34" s="9"/>
      <c r="B34" s="15" t="s">
        <v>115</v>
      </c>
      <c r="C34" s="9"/>
      <c r="D34" s="9">
        <v>2</v>
      </c>
      <c r="E34" s="9">
        <v>2312162</v>
      </c>
      <c r="F34" s="9">
        <v>0</v>
      </c>
      <c r="G34" s="9">
        <v>0</v>
      </c>
      <c r="H34" s="9">
        <v>2312162</v>
      </c>
      <c r="I34" s="9">
        <f>ROUND(H34/'Table - I'!$G$12*100,2)</f>
        <v>18.14</v>
      </c>
      <c r="J34" s="9">
        <v>2312162</v>
      </c>
      <c r="K34" s="9">
        <v>0</v>
      </c>
      <c r="L34" s="9">
        <v>2312162</v>
      </c>
      <c r="M34" s="9">
        <f>ROUND(L34/'Table - I'!$K$12*100,2)</f>
        <v>18.14</v>
      </c>
      <c r="N34" s="9">
        <v>0</v>
      </c>
      <c r="O34" s="9">
        <f>ROUND((N34+H34)*100/('Table - I'!$G$12+'Table - I'!$M$12),2)</f>
        <v>18.14</v>
      </c>
      <c r="P34" s="9">
        <v>0</v>
      </c>
      <c r="Q34" s="9">
        <f>ROUND(P34/H34*100,2)</f>
        <v>0</v>
      </c>
      <c r="R34" s="9"/>
      <c r="S34" s="9">
        <f>ROUND(R34/H34*100,2)</f>
        <v>0</v>
      </c>
      <c r="T34" s="9">
        <v>2312162</v>
      </c>
    </row>
    <row r="35" spans="1:20" s="8" customFormat="1">
      <c r="A35" s="12"/>
      <c r="B35" s="10" t="s">
        <v>76</v>
      </c>
      <c r="C35" s="12"/>
      <c r="D35" s="12">
        <f>SUM(D24:D34)</f>
        <v>1023</v>
      </c>
      <c r="E35" s="12">
        <f>SUM(E24:E34)</f>
        <v>4921962</v>
      </c>
      <c r="F35" s="12">
        <f>SUM(F24:F34)</f>
        <v>0</v>
      </c>
      <c r="G35" s="12">
        <f>SUM(G24:G34)</f>
        <v>0</v>
      </c>
      <c r="H35" s="12">
        <f>SUM(H24:H34)</f>
        <v>4921962</v>
      </c>
      <c r="I35" s="12">
        <f>ROUND(H35/'Table - I'!$G$12*100,2)</f>
        <v>38.61</v>
      </c>
      <c r="J35" s="12">
        <f>SUM(J24:J34)</f>
        <v>4921962</v>
      </c>
      <c r="K35" s="12">
        <f>SUM(K24:K34)</f>
        <v>0</v>
      </c>
      <c r="L35" s="12">
        <f>SUM(L24:L34)</f>
        <v>4921962</v>
      </c>
      <c r="M35" s="12">
        <f>ROUND(L35/'Table - I'!$K$12*100,2)</f>
        <v>38.61</v>
      </c>
      <c r="N35" s="12">
        <f>SUM(N24:N34)</f>
        <v>0</v>
      </c>
      <c r="O35" s="12">
        <f>ROUND((N35+H35)*100/('Table - I'!$G$12+'Table - I'!$M$12),2)</f>
        <v>38.61</v>
      </c>
      <c r="P35" s="12">
        <f>SUM(P24:P34)</f>
        <v>0</v>
      </c>
      <c r="Q35" s="12">
        <f t="shared" si="2"/>
        <v>0</v>
      </c>
      <c r="R35" s="12">
        <f>SUM(R24:R34)</f>
        <v>0</v>
      </c>
      <c r="S35" s="12">
        <f t="shared" si="3"/>
        <v>0</v>
      </c>
      <c r="T35" s="12">
        <f>SUM(T24:T34)</f>
        <v>4842999</v>
      </c>
    </row>
    <row r="36" spans="1:20" ht="37.5">
      <c r="A36" s="12"/>
      <c r="B36" s="10" t="s">
        <v>77</v>
      </c>
      <c r="C36" s="12"/>
      <c r="D36" s="12">
        <f>D35+D21+D19</f>
        <v>1023</v>
      </c>
      <c r="E36" s="12">
        <f>E35+E21+E19</f>
        <v>4921962</v>
      </c>
      <c r="F36" s="12">
        <f>F35+F21+F19</f>
        <v>0</v>
      </c>
      <c r="G36" s="12">
        <f>G35+G21+G19</f>
        <v>0</v>
      </c>
      <c r="H36" s="12">
        <f>H35+H21+H19</f>
        <v>4921962</v>
      </c>
      <c r="I36" s="12">
        <f>ROUND(H36/'Table - I'!$G$12*100,2)</f>
        <v>38.61</v>
      </c>
      <c r="J36" s="12">
        <f>J35+J21+J19</f>
        <v>4921962</v>
      </c>
      <c r="K36" s="12">
        <f>K35+K21+K19</f>
        <v>0</v>
      </c>
      <c r="L36" s="12">
        <f>L35+L21+L19</f>
        <v>4921962</v>
      </c>
      <c r="M36" s="12">
        <f>ROUND(L36/'Table - I'!$K$12*100,2)</f>
        <v>38.61</v>
      </c>
      <c r="N36" s="12">
        <f>N35+N21+N19</f>
        <v>0</v>
      </c>
      <c r="O36" s="12">
        <f>ROUND((N36+H36)*100/('Table - I'!$G$12+'Table - I'!$M$12),2)</f>
        <v>38.61</v>
      </c>
      <c r="P36" s="12">
        <f>P35+P21+P19</f>
        <v>0</v>
      </c>
      <c r="Q36" s="12">
        <f t="shared" si="2"/>
        <v>0</v>
      </c>
      <c r="R36" s="12">
        <f>R35+R21+R19</f>
        <v>0</v>
      </c>
      <c r="S36" s="12">
        <f t="shared" si="3"/>
        <v>0</v>
      </c>
      <c r="T36" s="12">
        <f>T35+T21+T19</f>
        <v>4842999</v>
      </c>
    </row>
  </sheetData>
  <mergeCells count="17">
    <mergeCell ref="O4:O6"/>
    <mergeCell ref="P4:Q4"/>
    <mergeCell ref="J5:L5"/>
    <mergeCell ref="M5:M6"/>
    <mergeCell ref="C4:C6"/>
    <mergeCell ref="A1:T1"/>
    <mergeCell ref="A2:T2"/>
    <mergeCell ref="A4:A6"/>
    <mergeCell ref="B4:B6"/>
    <mergeCell ref="D4:D6"/>
    <mergeCell ref="E4:E6"/>
    <mergeCell ref="F4:F6"/>
    <mergeCell ref="G4:G6"/>
    <mergeCell ref="H4:H6"/>
    <mergeCell ref="I4:I6"/>
    <mergeCell ref="J4:M4"/>
    <mergeCell ref="N4:N6"/>
  </mergeCells>
  <pageMargins left="0.5" right="0.24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opLeftCell="A10" workbookViewId="0">
      <selection activeCell="A8" sqref="A1:XFD1048576"/>
    </sheetView>
  </sheetViews>
  <sheetFormatPr defaultRowHeight="18.75"/>
  <cols>
    <col min="1" max="1" width="9.140625" style="7"/>
    <col min="2" max="2" width="34.140625" style="7" customWidth="1"/>
    <col min="3" max="8" width="9.140625" style="7"/>
    <col min="9" max="9" width="11.42578125" style="7" bestFit="1" customWidth="1"/>
    <col min="10" max="16384" width="9.140625" style="7"/>
  </cols>
  <sheetData>
    <row r="1" spans="1:20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>
      <c r="A2" s="33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87.5">
      <c r="A4" s="25"/>
      <c r="B4" s="25" t="s">
        <v>33</v>
      </c>
      <c r="C4" s="16" t="s">
        <v>29</v>
      </c>
      <c r="D4" s="25" t="s">
        <v>30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121</v>
      </c>
      <c r="J4" s="25" t="s">
        <v>8</v>
      </c>
      <c r="K4" s="25"/>
      <c r="L4" s="25"/>
      <c r="M4" s="25"/>
      <c r="N4" s="25" t="s">
        <v>12</v>
      </c>
      <c r="O4" s="25" t="s">
        <v>13</v>
      </c>
      <c r="P4" s="25" t="s">
        <v>14</v>
      </c>
      <c r="Q4" s="25"/>
      <c r="R4" s="10" t="s">
        <v>17</v>
      </c>
      <c r="S4" s="10"/>
      <c r="T4" s="10" t="s">
        <v>18</v>
      </c>
    </row>
    <row r="5" spans="1:20" ht="112.5">
      <c r="A5" s="25"/>
      <c r="B5" s="25"/>
      <c r="C5" s="17"/>
      <c r="D5" s="25"/>
      <c r="E5" s="25"/>
      <c r="F5" s="25"/>
      <c r="G5" s="25"/>
      <c r="H5" s="25"/>
      <c r="I5" s="25"/>
      <c r="J5" s="25" t="s">
        <v>9</v>
      </c>
      <c r="K5" s="25"/>
      <c r="L5" s="25"/>
      <c r="M5" s="25" t="s">
        <v>11</v>
      </c>
      <c r="N5" s="25"/>
      <c r="O5" s="25"/>
      <c r="P5" s="11" t="s">
        <v>15</v>
      </c>
      <c r="Q5" s="10" t="s">
        <v>16</v>
      </c>
      <c r="R5" s="12" t="s">
        <v>15</v>
      </c>
      <c r="S5" s="10" t="s">
        <v>16</v>
      </c>
      <c r="T5" s="12"/>
    </row>
    <row r="6" spans="1:20" ht="37.5">
      <c r="A6" s="25"/>
      <c r="B6" s="25"/>
      <c r="C6" s="18"/>
      <c r="D6" s="25"/>
      <c r="E6" s="25"/>
      <c r="F6" s="25"/>
      <c r="G6" s="25"/>
      <c r="H6" s="25"/>
      <c r="I6" s="25"/>
      <c r="J6" s="11" t="s">
        <v>120</v>
      </c>
      <c r="K6" s="11" t="s">
        <v>119</v>
      </c>
      <c r="L6" s="11" t="s">
        <v>10</v>
      </c>
      <c r="M6" s="25"/>
      <c r="N6" s="25"/>
      <c r="O6" s="25"/>
      <c r="P6" s="11"/>
      <c r="Q6" s="12"/>
      <c r="R6" s="12"/>
      <c r="S6" s="12"/>
      <c r="T6" s="12"/>
    </row>
    <row r="7" spans="1:20">
      <c r="A7" s="14" t="s">
        <v>34</v>
      </c>
      <c r="B7" s="12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>
      <c r="A8" s="9" t="s">
        <v>36</v>
      </c>
      <c r="B8" s="9" t="s">
        <v>79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>
      <c r="A9" s="9" t="s">
        <v>64</v>
      </c>
      <c r="B9" s="9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>
      <c r="A10" s="9" t="s">
        <v>80</v>
      </c>
      <c r="B10" s="9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ht="75">
      <c r="A11" s="19" t="s">
        <v>45</v>
      </c>
      <c r="B11" s="15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37.5">
      <c r="A12" s="9"/>
      <c r="B12" s="10" t="s">
        <v>82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>
      <c r="A13" s="9"/>
      <c r="B13" s="12" t="s">
        <v>83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</sheetData>
  <mergeCells count="16">
    <mergeCell ref="A1:T1"/>
    <mergeCell ref="A2:T2"/>
    <mergeCell ref="A4:A6"/>
    <mergeCell ref="B4:B6"/>
    <mergeCell ref="D4:D6"/>
    <mergeCell ref="E4:E6"/>
    <mergeCell ref="O4:O6"/>
    <mergeCell ref="P4:Q4"/>
    <mergeCell ref="J5:L5"/>
    <mergeCell ref="M5:M6"/>
    <mergeCell ref="F4:F6"/>
    <mergeCell ref="G4:G6"/>
    <mergeCell ref="H4:H6"/>
    <mergeCell ref="I4:I6"/>
    <mergeCell ref="J4:M4"/>
    <mergeCell ref="N4:N6"/>
  </mergeCells>
  <pageMargins left="0.70866141732283472" right="0.39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topLeftCell="H1" workbookViewId="0">
      <selection activeCell="T7" sqref="T7"/>
    </sheetView>
  </sheetViews>
  <sheetFormatPr defaultRowHeight="15"/>
  <cols>
    <col min="2" max="2" width="32" customWidth="1"/>
    <col min="3" max="3" width="17.5703125" customWidth="1"/>
    <col min="5" max="8" width="15.7109375" customWidth="1"/>
    <col min="10" max="12" width="15.7109375" customWidth="1"/>
    <col min="14" max="14" width="15.7109375" customWidth="1"/>
    <col min="15" max="15" width="15.42578125" customWidth="1"/>
    <col min="16" max="16" width="15.7109375" customWidth="1"/>
    <col min="18" max="18" width="15.7109375" customWidth="1"/>
    <col min="20" max="20" width="15.7109375" customWidth="1"/>
  </cols>
  <sheetData>
    <row r="1" spans="1:20">
      <c r="A1" s="37" t="s">
        <v>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>
      <c r="A2" s="26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75">
      <c r="A4" s="38" t="s">
        <v>85</v>
      </c>
      <c r="B4" s="39" t="s">
        <v>33</v>
      </c>
      <c r="C4" s="42" t="s">
        <v>29</v>
      </c>
      <c r="D4" s="38" t="s">
        <v>30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/>
      <c r="L4" s="38"/>
      <c r="M4" s="38"/>
      <c r="N4" s="38" t="s">
        <v>12</v>
      </c>
      <c r="O4" s="38" t="s">
        <v>124</v>
      </c>
      <c r="P4" s="38" t="s">
        <v>14</v>
      </c>
      <c r="Q4" s="38"/>
      <c r="R4" s="3" t="s">
        <v>17</v>
      </c>
      <c r="S4" s="3"/>
      <c r="T4" s="3" t="s">
        <v>18</v>
      </c>
    </row>
    <row r="5" spans="1:20" ht="60">
      <c r="A5" s="38"/>
      <c r="B5" s="40"/>
      <c r="C5" s="43"/>
      <c r="D5" s="38"/>
      <c r="E5" s="38"/>
      <c r="F5" s="38"/>
      <c r="G5" s="38"/>
      <c r="H5" s="38"/>
      <c r="I5" s="38"/>
      <c r="J5" s="38" t="s">
        <v>9</v>
      </c>
      <c r="K5" s="38"/>
      <c r="L5" s="38"/>
      <c r="M5" s="38" t="s">
        <v>125</v>
      </c>
      <c r="N5" s="38"/>
      <c r="O5" s="38"/>
      <c r="P5" s="4" t="s">
        <v>15</v>
      </c>
      <c r="Q5" s="3" t="s">
        <v>16</v>
      </c>
      <c r="R5" s="2" t="s">
        <v>15</v>
      </c>
      <c r="S5" s="3" t="s">
        <v>16</v>
      </c>
      <c r="T5" s="2"/>
    </row>
    <row r="6" spans="1:20">
      <c r="A6" s="38"/>
      <c r="B6" s="41"/>
      <c r="C6" s="44"/>
      <c r="D6" s="38"/>
      <c r="E6" s="38"/>
      <c r="F6" s="38"/>
      <c r="G6" s="38"/>
      <c r="H6" s="38"/>
      <c r="I6" s="38"/>
      <c r="J6" s="4" t="s">
        <v>118</v>
      </c>
      <c r="K6" s="4" t="s">
        <v>119</v>
      </c>
      <c r="L6" s="4" t="s">
        <v>10</v>
      </c>
      <c r="M6" s="38"/>
      <c r="N6" s="38"/>
      <c r="O6" s="38"/>
      <c r="P6" s="4"/>
      <c r="Q6" s="2"/>
      <c r="R6" s="2"/>
      <c r="S6" s="2"/>
      <c r="T6" s="2"/>
    </row>
    <row r="7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30">
      <c r="A8" s="5" t="s">
        <v>130</v>
      </c>
      <c r="B8" s="6" t="s">
        <v>131</v>
      </c>
      <c r="C8" s="5"/>
      <c r="D8" s="5"/>
      <c r="E8" s="5">
        <v>0</v>
      </c>
      <c r="F8" s="5">
        <v>0</v>
      </c>
      <c r="G8" s="5">
        <v>0</v>
      </c>
      <c r="H8" s="5">
        <v>0</v>
      </c>
      <c r="I8" s="5">
        <f>ROUND(H8/'Table - I'!$G$12*100,2)</f>
        <v>0</v>
      </c>
      <c r="J8" s="5">
        <v>0</v>
      </c>
      <c r="K8" s="5">
        <v>0</v>
      </c>
      <c r="L8" s="5">
        <v>0</v>
      </c>
      <c r="M8" s="5">
        <f>ROUND(L8/'Table - I'!$K$12*100,2)</f>
        <v>0</v>
      </c>
      <c r="N8" s="5">
        <v>0</v>
      </c>
      <c r="O8" s="5">
        <f>ROUND((N8+H8)*100/('Table - I'!$G$12+'Table - I'!$M$12),2)</f>
        <v>0</v>
      </c>
      <c r="P8" s="5">
        <v>0</v>
      </c>
      <c r="Q8" s="5" t="e">
        <f>ROUND(P8/H8*100,2)</f>
        <v>#DIV/0!</v>
      </c>
      <c r="R8" s="5">
        <v>0</v>
      </c>
      <c r="S8" s="5" t="e">
        <f>ROUND(R8/H8*100,2)</f>
        <v>#DIV/0!</v>
      </c>
      <c r="T8" s="5">
        <v>0</v>
      </c>
    </row>
    <row r="9" spans="1:20" ht="30">
      <c r="A9" s="5">
        <v>1</v>
      </c>
      <c r="B9" s="6" t="s">
        <v>132</v>
      </c>
      <c r="C9" s="5" t="s">
        <v>133</v>
      </c>
      <c r="D9" s="5"/>
      <c r="E9" s="5">
        <v>1146196</v>
      </c>
      <c r="F9" s="5">
        <v>0</v>
      </c>
      <c r="G9" s="5">
        <v>0</v>
      </c>
      <c r="H9" s="5">
        <v>1146196</v>
      </c>
      <c r="I9" s="5">
        <f>ROUND(H9/'Table - I'!$G$12*100,2)</f>
        <v>8.99</v>
      </c>
      <c r="J9" s="5">
        <v>1146196</v>
      </c>
      <c r="K9" s="5">
        <v>0</v>
      </c>
      <c r="L9" s="5">
        <v>1146196</v>
      </c>
      <c r="M9" s="5">
        <f>ROUND(L9/'Table - I'!$K$12*100,2)</f>
        <v>8.99</v>
      </c>
      <c r="N9" s="5">
        <v>0</v>
      </c>
      <c r="O9" s="5">
        <f>ROUND((N9+H9)*100/('Table - I'!$G$12+'Table - I'!$M$12),2)</f>
        <v>8.99</v>
      </c>
      <c r="P9" s="5">
        <v>806496</v>
      </c>
      <c r="Q9" s="5">
        <f t="shared" ref="Q9:Q72" si="0">ROUND(P9/H9*100,2)</f>
        <v>70.36</v>
      </c>
      <c r="R9" s="5">
        <v>339700</v>
      </c>
      <c r="S9" s="5">
        <f t="shared" ref="S9:S72" si="1">ROUND(R9/H9*100,2)</f>
        <v>29.64</v>
      </c>
      <c r="T9" s="5">
        <v>1146196</v>
      </c>
    </row>
    <row r="10" spans="1:20" ht="30">
      <c r="A10" s="5">
        <v>2</v>
      </c>
      <c r="B10" s="6" t="s">
        <v>134</v>
      </c>
      <c r="C10" s="5" t="s">
        <v>135</v>
      </c>
      <c r="D10" s="5"/>
      <c r="E10" s="5">
        <v>645311</v>
      </c>
      <c r="F10" s="5">
        <v>0</v>
      </c>
      <c r="G10" s="5">
        <v>0</v>
      </c>
      <c r="H10" s="5">
        <v>645311</v>
      </c>
      <c r="I10" s="5">
        <f>ROUND(H10/'Table - I'!$G$12*100,2)</f>
        <v>5.0599999999999996</v>
      </c>
      <c r="J10" s="5">
        <v>645311</v>
      </c>
      <c r="K10" s="5">
        <v>0</v>
      </c>
      <c r="L10" s="5">
        <v>645311</v>
      </c>
      <c r="M10" s="5">
        <f>ROUND(L10/'Table - I'!$K$12*100,2)</f>
        <v>5.0599999999999996</v>
      </c>
      <c r="N10" s="5">
        <v>0</v>
      </c>
      <c r="O10" s="5">
        <f>ROUND((N10+H10)*100/('Table - I'!$G$12+'Table - I'!$M$12),2)</f>
        <v>5.0599999999999996</v>
      </c>
      <c r="P10" s="5">
        <v>325311</v>
      </c>
      <c r="Q10" s="5">
        <f t="shared" si="0"/>
        <v>50.41</v>
      </c>
      <c r="R10" s="5">
        <v>320000</v>
      </c>
      <c r="S10" s="5">
        <f t="shared" si="1"/>
        <v>49.59</v>
      </c>
      <c r="T10" s="5">
        <v>645311</v>
      </c>
    </row>
    <row r="11" spans="1:20" ht="30">
      <c r="A11" s="5">
        <v>3</v>
      </c>
      <c r="B11" s="6" t="s">
        <v>136</v>
      </c>
      <c r="C11" s="5" t="s">
        <v>137</v>
      </c>
      <c r="D11" s="5"/>
      <c r="E11" s="5">
        <v>645243</v>
      </c>
      <c r="F11" s="5">
        <v>0</v>
      </c>
      <c r="G11" s="5">
        <v>0</v>
      </c>
      <c r="H11" s="5">
        <v>645243</v>
      </c>
      <c r="I11" s="5">
        <f>ROUND(H11/'Table - I'!$G$12*100,2)</f>
        <v>5.0599999999999996</v>
      </c>
      <c r="J11" s="5">
        <v>645243</v>
      </c>
      <c r="K11" s="5">
        <v>0</v>
      </c>
      <c r="L11" s="5">
        <v>645243</v>
      </c>
      <c r="M11" s="5">
        <f>ROUND(L11/'Table - I'!$K$12*100,2)</f>
        <v>5.0599999999999996</v>
      </c>
      <c r="N11" s="5">
        <v>0</v>
      </c>
      <c r="O11" s="5">
        <f>ROUND((N11+H11)*100/('Table - I'!$G$12+'Table - I'!$M$12),2)</f>
        <v>5.0599999999999996</v>
      </c>
      <c r="P11" s="5">
        <v>325243</v>
      </c>
      <c r="Q11" s="5">
        <f t="shared" si="0"/>
        <v>50.41</v>
      </c>
      <c r="R11" s="5">
        <v>320000</v>
      </c>
      <c r="S11" s="5">
        <f t="shared" si="1"/>
        <v>49.59</v>
      </c>
      <c r="T11" s="5">
        <v>645243</v>
      </c>
    </row>
    <row r="12" spans="1:20">
      <c r="A12" s="5">
        <v>4</v>
      </c>
      <c r="B12" s="6" t="s">
        <v>138</v>
      </c>
      <c r="C12" s="5" t="s">
        <v>139</v>
      </c>
      <c r="D12" s="5"/>
      <c r="E12" s="5">
        <v>599214</v>
      </c>
      <c r="F12" s="5">
        <v>0</v>
      </c>
      <c r="G12" s="5">
        <v>0</v>
      </c>
      <c r="H12" s="5">
        <v>599214</v>
      </c>
      <c r="I12" s="5">
        <f>ROUND(H12/'Table - I'!$G$12*100,2)</f>
        <v>4.7</v>
      </c>
      <c r="J12" s="5">
        <v>599214</v>
      </c>
      <c r="K12" s="5">
        <v>0</v>
      </c>
      <c r="L12" s="5">
        <v>599214</v>
      </c>
      <c r="M12" s="5">
        <f>ROUND(L12/'Table - I'!$K$12*100,2)</f>
        <v>4.7</v>
      </c>
      <c r="N12" s="5">
        <v>0</v>
      </c>
      <c r="O12" s="5">
        <f>ROUND((N12+H12)*100/('Table - I'!$G$12+'Table - I'!$M$12),2)</f>
        <v>4.7</v>
      </c>
      <c r="P12" s="5">
        <v>279214</v>
      </c>
      <c r="Q12" s="5">
        <f t="shared" si="0"/>
        <v>46.6</v>
      </c>
      <c r="R12" s="5">
        <v>320000</v>
      </c>
      <c r="S12" s="5">
        <f t="shared" si="1"/>
        <v>53.4</v>
      </c>
      <c r="T12" s="5">
        <v>599214</v>
      </c>
    </row>
    <row r="13" spans="1:20" ht="30">
      <c r="A13" s="5">
        <v>5</v>
      </c>
      <c r="B13" s="6" t="s">
        <v>140</v>
      </c>
      <c r="C13" s="5" t="s">
        <v>141</v>
      </c>
      <c r="D13" s="5"/>
      <c r="E13" s="5">
        <v>597087</v>
      </c>
      <c r="F13" s="5">
        <v>0</v>
      </c>
      <c r="G13" s="5">
        <v>0</v>
      </c>
      <c r="H13" s="5">
        <v>597087</v>
      </c>
      <c r="I13" s="5">
        <f>ROUND(H13/'Table - I'!$G$12*100,2)</f>
        <v>4.68</v>
      </c>
      <c r="J13" s="5">
        <v>597087</v>
      </c>
      <c r="K13" s="5">
        <v>0</v>
      </c>
      <c r="L13" s="5">
        <v>597087</v>
      </c>
      <c r="M13" s="5">
        <f>ROUND(L13/'Table - I'!$K$12*100,2)</f>
        <v>4.68</v>
      </c>
      <c r="N13" s="5">
        <v>0</v>
      </c>
      <c r="O13" s="5">
        <f>ROUND((N13+H13)*100/('Table - I'!$G$12+'Table - I'!$M$12),2)</f>
        <v>4.68</v>
      </c>
      <c r="P13" s="5">
        <v>277087</v>
      </c>
      <c r="Q13" s="5">
        <f t="shared" si="0"/>
        <v>46.41</v>
      </c>
      <c r="R13" s="5">
        <v>320000</v>
      </c>
      <c r="S13" s="5">
        <f t="shared" si="1"/>
        <v>53.59</v>
      </c>
      <c r="T13" s="5">
        <v>597087</v>
      </c>
    </row>
    <row r="14" spans="1:20" ht="30">
      <c r="A14" s="5">
        <v>6</v>
      </c>
      <c r="B14" s="6" t="s">
        <v>142</v>
      </c>
      <c r="C14" s="5" t="s">
        <v>143</v>
      </c>
      <c r="D14" s="5"/>
      <c r="E14" s="5">
        <v>596699</v>
      </c>
      <c r="F14" s="5">
        <v>0</v>
      </c>
      <c r="G14" s="5">
        <v>0</v>
      </c>
      <c r="H14" s="5">
        <v>596699</v>
      </c>
      <c r="I14" s="5">
        <f>ROUND(H14/'Table - I'!$G$12*100,2)</f>
        <v>4.68</v>
      </c>
      <c r="J14" s="5">
        <v>596699</v>
      </c>
      <c r="K14" s="5">
        <v>0</v>
      </c>
      <c r="L14" s="5">
        <v>596699</v>
      </c>
      <c r="M14" s="5">
        <f>ROUND(L14/'Table - I'!$K$12*100,2)</f>
        <v>4.68</v>
      </c>
      <c r="N14" s="5">
        <v>0</v>
      </c>
      <c r="O14" s="5">
        <f>ROUND((N14+H14)*100/('Table - I'!$G$12+'Table - I'!$M$12),2)</f>
        <v>4.68</v>
      </c>
      <c r="P14" s="5">
        <v>276699</v>
      </c>
      <c r="Q14" s="5">
        <f t="shared" si="0"/>
        <v>46.37</v>
      </c>
      <c r="R14" s="5">
        <v>320000</v>
      </c>
      <c r="S14" s="5">
        <f t="shared" si="1"/>
        <v>53.63</v>
      </c>
      <c r="T14" s="5">
        <v>596699</v>
      </c>
    </row>
    <row r="15" spans="1:20" ht="30">
      <c r="A15" s="5">
        <v>7</v>
      </c>
      <c r="B15" s="6" t="s">
        <v>144</v>
      </c>
      <c r="C15" s="5" t="s">
        <v>145</v>
      </c>
      <c r="D15" s="5"/>
      <c r="E15" s="5">
        <v>596699</v>
      </c>
      <c r="F15" s="5">
        <v>0</v>
      </c>
      <c r="G15" s="5">
        <v>0</v>
      </c>
      <c r="H15" s="5">
        <v>596699</v>
      </c>
      <c r="I15" s="5">
        <f>ROUND(H15/'Table - I'!$G$12*100,2)</f>
        <v>4.68</v>
      </c>
      <c r="J15" s="5">
        <v>596699</v>
      </c>
      <c r="K15" s="5">
        <v>0</v>
      </c>
      <c r="L15" s="5">
        <v>596699</v>
      </c>
      <c r="M15" s="5">
        <f>ROUND(L15/'Table - I'!$K$12*100,2)</f>
        <v>4.68</v>
      </c>
      <c r="N15" s="5">
        <v>0</v>
      </c>
      <c r="O15" s="5">
        <f>ROUND((N15+H15)*100/('Table - I'!$G$12+'Table - I'!$M$12),2)</f>
        <v>4.68</v>
      </c>
      <c r="P15" s="5">
        <v>276699</v>
      </c>
      <c r="Q15" s="5">
        <f t="shared" si="0"/>
        <v>46.37</v>
      </c>
      <c r="R15" s="5">
        <v>320000</v>
      </c>
      <c r="S15" s="5">
        <f t="shared" si="1"/>
        <v>53.63</v>
      </c>
      <c r="T15" s="5">
        <v>596699</v>
      </c>
    </row>
    <row r="16" spans="1:20" ht="30">
      <c r="A16" s="5">
        <v>8</v>
      </c>
      <c r="B16" s="6" t="s">
        <v>146</v>
      </c>
      <c r="C16" s="5" t="s">
        <v>147</v>
      </c>
      <c r="D16" s="5"/>
      <c r="E16" s="5">
        <v>596699</v>
      </c>
      <c r="F16" s="5">
        <v>0</v>
      </c>
      <c r="G16" s="5">
        <v>0</v>
      </c>
      <c r="H16" s="5">
        <v>596699</v>
      </c>
      <c r="I16" s="5">
        <f>ROUND(H16/'Table - I'!$G$12*100,2)</f>
        <v>4.68</v>
      </c>
      <c r="J16" s="5">
        <v>596699</v>
      </c>
      <c r="K16" s="5">
        <v>0</v>
      </c>
      <c r="L16" s="5">
        <v>596699</v>
      </c>
      <c r="M16" s="5">
        <f>ROUND(L16/'Table - I'!$K$12*100,2)</f>
        <v>4.68</v>
      </c>
      <c r="N16" s="5">
        <v>0</v>
      </c>
      <c r="O16" s="5">
        <f>ROUND((N16+H16)*100/('Table - I'!$G$12+'Table - I'!$M$12),2)</f>
        <v>4.68</v>
      </c>
      <c r="P16" s="5">
        <v>276699</v>
      </c>
      <c r="Q16" s="5">
        <f t="shared" si="0"/>
        <v>46.37</v>
      </c>
      <c r="R16" s="5">
        <v>320000</v>
      </c>
      <c r="S16" s="5">
        <f t="shared" si="1"/>
        <v>53.63</v>
      </c>
      <c r="T16" s="5">
        <v>596699</v>
      </c>
    </row>
    <row r="17" spans="1:20">
      <c r="A17" s="5">
        <v>9</v>
      </c>
      <c r="B17" s="6" t="s">
        <v>148</v>
      </c>
      <c r="C17" s="5" t="s">
        <v>149</v>
      </c>
      <c r="D17" s="5"/>
      <c r="E17" s="5">
        <v>596699</v>
      </c>
      <c r="F17" s="5">
        <v>0</v>
      </c>
      <c r="G17" s="5">
        <v>0</v>
      </c>
      <c r="H17" s="5">
        <v>596699</v>
      </c>
      <c r="I17" s="5">
        <f>ROUND(H17/'Table - I'!$G$12*100,2)</f>
        <v>4.68</v>
      </c>
      <c r="J17" s="5">
        <v>596699</v>
      </c>
      <c r="K17" s="5">
        <v>0</v>
      </c>
      <c r="L17" s="5">
        <v>596699</v>
      </c>
      <c r="M17" s="5">
        <f>ROUND(L17/'Table - I'!$K$12*100,2)</f>
        <v>4.68</v>
      </c>
      <c r="N17" s="5">
        <v>0</v>
      </c>
      <c r="O17" s="5">
        <f>ROUND((N17+H17)*100/('Table - I'!$G$12+'Table - I'!$M$12),2)</f>
        <v>4.68</v>
      </c>
      <c r="P17" s="5">
        <v>276699</v>
      </c>
      <c r="Q17" s="5">
        <f t="shared" si="0"/>
        <v>46.37</v>
      </c>
      <c r="R17" s="5">
        <v>320000</v>
      </c>
      <c r="S17" s="5">
        <f t="shared" si="1"/>
        <v>53.63</v>
      </c>
      <c r="T17" s="5">
        <v>596699</v>
      </c>
    </row>
    <row r="18" spans="1:20" ht="30">
      <c r="A18" s="5">
        <v>10</v>
      </c>
      <c r="B18" s="6" t="s">
        <v>150</v>
      </c>
      <c r="C18" s="5" t="s">
        <v>151</v>
      </c>
      <c r="D18" s="5"/>
      <c r="E18" s="5">
        <v>481407</v>
      </c>
      <c r="F18" s="5">
        <v>0</v>
      </c>
      <c r="G18" s="5">
        <v>0</v>
      </c>
      <c r="H18" s="5">
        <v>481407</v>
      </c>
      <c r="I18" s="5">
        <f>ROUND(H18/'Table - I'!$G$12*100,2)</f>
        <v>3.78</v>
      </c>
      <c r="J18" s="5">
        <v>481407</v>
      </c>
      <c r="K18" s="5">
        <v>0</v>
      </c>
      <c r="L18" s="5">
        <v>481407</v>
      </c>
      <c r="M18" s="5">
        <f>ROUND(L18/'Table - I'!$K$12*100,2)</f>
        <v>3.78</v>
      </c>
      <c r="N18" s="5">
        <v>0</v>
      </c>
      <c r="O18" s="5">
        <f>ROUND((N18+H18)*100/('Table - I'!$G$12+'Table - I'!$M$12),2)</f>
        <v>3.78</v>
      </c>
      <c r="P18" s="5">
        <v>161407</v>
      </c>
      <c r="Q18" s="5">
        <f t="shared" si="0"/>
        <v>33.53</v>
      </c>
      <c r="R18" s="5">
        <v>320000</v>
      </c>
      <c r="S18" s="5">
        <f t="shared" si="1"/>
        <v>66.47</v>
      </c>
      <c r="T18" s="5">
        <v>481407</v>
      </c>
    </row>
    <row r="19" spans="1:20" ht="30">
      <c r="A19" s="5">
        <v>11</v>
      </c>
      <c r="B19" s="6" t="s">
        <v>152</v>
      </c>
      <c r="C19" s="5" t="s">
        <v>153</v>
      </c>
      <c r="D19" s="5"/>
      <c r="E19" s="5">
        <v>320000</v>
      </c>
      <c r="F19" s="5">
        <v>0</v>
      </c>
      <c r="G19" s="5">
        <v>0</v>
      </c>
      <c r="H19" s="5">
        <v>320000</v>
      </c>
      <c r="I19" s="5">
        <f>ROUND(H19/'Table - I'!$G$12*100,2)</f>
        <v>2.5099999999999998</v>
      </c>
      <c r="J19" s="5">
        <v>320000</v>
      </c>
      <c r="K19" s="5">
        <v>0</v>
      </c>
      <c r="L19" s="5">
        <v>320000</v>
      </c>
      <c r="M19" s="5">
        <f>ROUND(L19/'Table - I'!$K$12*100,2)</f>
        <v>2.5099999999999998</v>
      </c>
      <c r="N19" s="5">
        <v>0</v>
      </c>
      <c r="O19" s="5">
        <f>ROUND((N19+H19)*100/('Table - I'!$G$12+'Table - I'!$M$12),2)</f>
        <v>2.5099999999999998</v>
      </c>
      <c r="P19" s="5">
        <v>0</v>
      </c>
      <c r="Q19" s="5">
        <f t="shared" si="0"/>
        <v>0</v>
      </c>
      <c r="R19" s="5">
        <v>320000</v>
      </c>
      <c r="S19" s="5">
        <f t="shared" si="1"/>
        <v>100</v>
      </c>
      <c r="T19" s="5">
        <v>320000</v>
      </c>
    </row>
    <row r="20" spans="1:20" ht="30">
      <c r="A20" s="5">
        <v>12</v>
      </c>
      <c r="B20" s="6" t="s">
        <v>154</v>
      </c>
      <c r="C20" s="5"/>
      <c r="D20" s="5"/>
      <c r="E20" s="5">
        <v>200</v>
      </c>
      <c r="F20" s="5">
        <v>0</v>
      </c>
      <c r="G20" s="5">
        <v>0</v>
      </c>
      <c r="H20" s="5">
        <v>200</v>
      </c>
      <c r="I20" s="5">
        <f>ROUND(H20/'Table - I'!$G$12*100,2)</f>
        <v>0</v>
      </c>
      <c r="J20" s="5">
        <v>200</v>
      </c>
      <c r="K20" s="5">
        <v>0</v>
      </c>
      <c r="L20" s="5">
        <v>200</v>
      </c>
      <c r="M20" s="5">
        <f>ROUND(L20/'Table - I'!$K$12*100,2)</f>
        <v>0</v>
      </c>
      <c r="N20" s="5">
        <v>0</v>
      </c>
      <c r="O20" s="5">
        <f>ROUND((N20+H20)*100/('Table - I'!$G$12+'Table - I'!$M$12),2)</f>
        <v>0</v>
      </c>
      <c r="P20" s="5">
        <v>0</v>
      </c>
      <c r="Q20" s="5">
        <f t="shared" si="0"/>
        <v>0</v>
      </c>
      <c r="R20" s="5">
        <v>0</v>
      </c>
      <c r="S20" s="5">
        <f t="shared" si="1"/>
        <v>0</v>
      </c>
      <c r="T20" s="5">
        <v>0</v>
      </c>
    </row>
    <row r="21" spans="1:20" ht="30">
      <c r="A21" s="5" t="s">
        <v>130</v>
      </c>
      <c r="B21" s="6" t="s">
        <v>155</v>
      </c>
      <c r="C21" s="5"/>
      <c r="D21" s="5"/>
      <c r="E21" s="5">
        <v>0</v>
      </c>
      <c r="F21" s="5">
        <v>0</v>
      </c>
      <c r="G21" s="5">
        <v>0</v>
      </c>
      <c r="H21" s="5">
        <v>0</v>
      </c>
      <c r="I21" s="5">
        <f>ROUND(H21/'Table - I'!$G$12*100,2)</f>
        <v>0</v>
      </c>
      <c r="J21" s="5">
        <v>0</v>
      </c>
      <c r="K21" s="5">
        <v>0</v>
      </c>
      <c r="L21" s="5">
        <v>0</v>
      </c>
      <c r="M21" s="5">
        <f>ROUND(L21/'Table - I'!$K$12*100,2)</f>
        <v>0</v>
      </c>
      <c r="N21" s="5">
        <v>0</v>
      </c>
      <c r="O21" s="5">
        <f>ROUND((N21+H21)*100/('Table - I'!$G$12+'Table - I'!$M$12),2)</f>
        <v>0</v>
      </c>
      <c r="P21" s="5">
        <v>0</v>
      </c>
      <c r="Q21" s="5" t="e">
        <f t="shared" si="0"/>
        <v>#DIV/0!</v>
      </c>
      <c r="R21" s="5">
        <v>0</v>
      </c>
      <c r="S21" s="5" t="e">
        <f t="shared" si="1"/>
        <v>#DIV/0!</v>
      </c>
      <c r="T21" s="5">
        <v>0</v>
      </c>
    </row>
    <row r="22" spans="1:20">
      <c r="A22" s="5">
        <v>1</v>
      </c>
      <c r="B22" s="6" t="s">
        <v>156</v>
      </c>
      <c r="C22" s="5" t="s">
        <v>157</v>
      </c>
      <c r="D22" s="5"/>
      <c r="E22" s="5">
        <v>360151</v>
      </c>
      <c r="F22" s="5">
        <v>0</v>
      </c>
      <c r="G22" s="5">
        <v>0</v>
      </c>
      <c r="H22" s="5">
        <v>360151</v>
      </c>
      <c r="I22" s="5">
        <f>ROUND(H22/'Table - I'!$G$12*100,2)</f>
        <v>2.83</v>
      </c>
      <c r="J22" s="5">
        <v>360151</v>
      </c>
      <c r="K22" s="5">
        <v>0</v>
      </c>
      <c r="L22" s="5">
        <v>360151</v>
      </c>
      <c r="M22" s="5">
        <f>ROUND(L22/'Table - I'!$K$12*100,2)</f>
        <v>2.83</v>
      </c>
      <c r="N22" s="5">
        <v>0</v>
      </c>
      <c r="O22" s="5">
        <f>ROUND((N22+H22)*100/('Table - I'!$G$12+'Table - I'!$M$12),2)</f>
        <v>2.83</v>
      </c>
      <c r="P22" s="5">
        <v>334951</v>
      </c>
      <c r="Q22" s="5">
        <f t="shared" si="0"/>
        <v>93</v>
      </c>
      <c r="R22" s="5">
        <v>25042</v>
      </c>
      <c r="S22" s="5">
        <f t="shared" si="1"/>
        <v>6.95</v>
      </c>
      <c r="T22" s="5">
        <v>360151</v>
      </c>
    </row>
    <row r="23" spans="1:20">
      <c r="A23" s="5">
        <v>2</v>
      </c>
      <c r="B23" s="6" t="s">
        <v>158</v>
      </c>
      <c r="C23" s="5" t="s">
        <v>159</v>
      </c>
      <c r="D23" s="5"/>
      <c r="E23" s="5">
        <v>331718</v>
      </c>
      <c r="F23" s="5">
        <v>0</v>
      </c>
      <c r="G23" s="5">
        <v>0</v>
      </c>
      <c r="H23" s="5">
        <v>331718</v>
      </c>
      <c r="I23" s="5">
        <f>ROUND(H23/'Table - I'!$G$12*100,2)</f>
        <v>2.6</v>
      </c>
      <c r="J23" s="5">
        <v>331718</v>
      </c>
      <c r="K23" s="5">
        <v>0</v>
      </c>
      <c r="L23" s="5">
        <v>331718</v>
      </c>
      <c r="M23" s="5">
        <f>ROUND(L23/'Table - I'!$K$12*100,2)</f>
        <v>2.6</v>
      </c>
      <c r="N23" s="5">
        <v>0</v>
      </c>
      <c r="O23" s="5">
        <f>ROUND((N23+H23)*100/('Table - I'!$G$12+'Table - I'!$M$12),2)</f>
        <v>2.6</v>
      </c>
      <c r="P23" s="5">
        <v>242718</v>
      </c>
      <c r="Q23" s="5">
        <f t="shared" si="0"/>
        <v>73.17</v>
      </c>
      <c r="R23" s="5">
        <v>89000</v>
      </c>
      <c r="S23" s="5">
        <f t="shared" si="1"/>
        <v>26.83</v>
      </c>
      <c r="T23" s="5">
        <v>331718</v>
      </c>
    </row>
    <row r="24" spans="1:20">
      <c r="A24" s="5">
        <v>3</v>
      </c>
      <c r="B24" s="6" t="s">
        <v>160</v>
      </c>
      <c r="C24" s="5"/>
      <c r="D24" s="5"/>
      <c r="E24" s="5">
        <v>63600</v>
      </c>
      <c r="F24" s="5">
        <v>0</v>
      </c>
      <c r="G24" s="5">
        <v>0</v>
      </c>
      <c r="H24" s="5">
        <v>63600</v>
      </c>
      <c r="I24" s="5">
        <f>ROUND(H24/'Table - I'!$G$12*100,2)</f>
        <v>0.5</v>
      </c>
      <c r="J24" s="5">
        <v>63600</v>
      </c>
      <c r="K24" s="5">
        <v>0</v>
      </c>
      <c r="L24" s="5">
        <v>63600</v>
      </c>
      <c r="M24" s="5">
        <f>ROUND(L24/'Table - I'!$K$12*100,2)</f>
        <v>0.5</v>
      </c>
      <c r="N24" s="5">
        <v>0</v>
      </c>
      <c r="O24" s="5">
        <f>ROUND((N24+H24)*100/('Table - I'!$G$12+'Table - I'!$M$12),2)</f>
        <v>0.5</v>
      </c>
      <c r="P24" s="5">
        <v>0</v>
      </c>
      <c r="Q24" s="5">
        <f t="shared" si="0"/>
        <v>0</v>
      </c>
      <c r="R24" s="5">
        <v>0</v>
      </c>
      <c r="S24" s="5">
        <f t="shared" si="1"/>
        <v>0</v>
      </c>
      <c r="T24" s="5">
        <v>63600</v>
      </c>
    </row>
    <row r="25" spans="1:20">
      <c r="A25" s="5">
        <v>4</v>
      </c>
      <c r="B25" s="6" t="s">
        <v>161</v>
      </c>
      <c r="C25" s="5" t="s">
        <v>162</v>
      </c>
      <c r="D25" s="5"/>
      <c r="E25" s="5">
        <v>33100</v>
      </c>
      <c r="F25" s="5">
        <v>0</v>
      </c>
      <c r="G25" s="5">
        <v>0</v>
      </c>
      <c r="H25" s="5">
        <v>33100</v>
      </c>
      <c r="I25" s="5">
        <f>ROUND(H25/'Table - I'!$G$12*100,2)</f>
        <v>0.26</v>
      </c>
      <c r="J25" s="5">
        <v>33100</v>
      </c>
      <c r="K25" s="5">
        <v>0</v>
      </c>
      <c r="L25" s="5">
        <v>33100</v>
      </c>
      <c r="M25" s="5">
        <f>ROUND(L25/'Table - I'!$K$12*100,2)</f>
        <v>0.26</v>
      </c>
      <c r="N25" s="5">
        <v>0</v>
      </c>
      <c r="O25" s="5">
        <f>ROUND((N25+H25)*100/('Table - I'!$G$12+'Table - I'!$M$12),2)</f>
        <v>0.26</v>
      </c>
      <c r="P25" s="5">
        <v>0</v>
      </c>
      <c r="Q25" s="5">
        <f t="shared" si="0"/>
        <v>0</v>
      </c>
      <c r="R25" s="5">
        <v>33100</v>
      </c>
      <c r="S25" s="5">
        <f t="shared" si="1"/>
        <v>100</v>
      </c>
      <c r="T25" s="5">
        <v>33100</v>
      </c>
    </row>
    <row r="26" spans="1:20">
      <c r="A26" s="5">
        <v>5</v>
      </c>
      <c r="B26" s="6" t="s">
        <v>163</v>
      </c>
      <c r="C26" s="5" t="s">
        <v>164</v>
      </c>
      <c r="D26" s="5"/>
      <c r="E26" s="5">
        <v>30400</v>
      </c>
      <c r="F26" s="5">
        <v>0</v>
      </c>
      <c r="G26" s="5">
        <v>0</v>
      </c>
      <c r="H26" s="5">
        <v>30400</v>
      </c>
      <c r="I26" s="5">
        <f>ROUND(H26/'Table - I'!$G$12*100,2)</f>
        <v>0.24</v>
      </c>
      <c r="J26" s="5">
        <v>30400</v>
      </c>
      <c r="K26" s="5">
        <v>0</v>
      </c>
      <c r="L26" s="5">
        <v>30400</v>
      </c>
      <c r="M26" s="5">
        <f>ROUND(L26/'Table - I'!$K$12*100,2)</f>
        <v>0.24</v>
      </c>
      <c r="N26" s="5">
        <v>0</v>
      </c>
      <c r="O26" s="5">
        <f>ROUND((N26+H26)*100/('Table - I'!$G$12+'Table - I'!$M$12),2)</f>
        <v>0.24</v>
      </c>
      <c r="P26" s="5">
        <v>0</v>
      </c>
      <c r="Q26" s="5">
        <f t="shared" si="0"/>
        <v>0</v>
      </c>
      <c r="R26" s="5">
        <v>30400</v>
      </c>
      <c r="S26" s="5">
        <f t="shared" si="1"/>
        <v>100</v>
      </c>
      <c r="T26" s="5">
        <v>30400</v>
      </c>
    </row>
    <row r="27" spans="1:20">
      <c r="A27" s="5">
        <v>6</v>
      </c>
      <c r="B27" s="6" t="s">
        <v>165</v>
      </c>
      <c r="C27" s="5" t="s">
        <v>166</v>
      </c>
      <c r="D27" s="5"/>
      <c r="E27" s="5">
        <v>30400</v>
      </c>
      <c r="F27" s="5">
        <v>0</v>
      </c>
      <c r="G27" s="5">
        <v>0</v>
      </c>
      <c r="H27" s="5">
        <v>30400</v>
      </c>
      <c r="I27" s="5">
        <f>ROUND(H27/'Table - I'!$G$12*100,2)</f>
        <v>0.24</v>
      </c>
      <c r="J27" s="5">
        <v>30400</v>
      </c>
      <c r="K27" s="5">
        <v>0</v>
      </c>
      <c r="L27" s="5">
        <v>30400</v>
      </c>
      <c r="M27" s="5">
        <f>ROUND(L27/'Table - I'!$K$12*100,2)</f>
        <v>0.24</v>
      </c>
      <c r="N27" s="5">
        <v>0</v>
      </c>
      <c r="O27" s="5">
        <f>ROUND((N27+H27)*100/('Table - I'!$G$12+'Table - I'!$M$12),2)</f>
        <v>0.24</v>
      </c>
      <c r="P27" s="5">
        <v>0</v>
      </c>
      <c r="Q27" s="5">
        <f t="shared" si="0"/>
        <v>0</v>
      </c>
      <c r="R27" s="5">
        <v>30400</v>
      </c>
      <c r="S27" s="5">
        <f t="shared" si="1"/>
        <v>100</v>
      </c>
      <c r="T27" s="5">
        <v>30400</v>
      </c>
    </row>
    <row r="28" spans="1:20">
      <c r="A28" s="5">
        <v>7</v>
      </c>
      <c r="B28" s="6" t="s">
        <v>167</v>
      </c>
      <c r="C28" s="5"/>
      <c r="D28" s="5"/>
      <c r="E28" s="5">
        <v>25400</v>
      </c>
      <c r="F28" s="5">
        <v>0</v>
      </c>
      <c r="G28" s="5">
        <v>0</v>
      </c>
      <c r="H28" s="5">
        <v>25400</v>
      </c>
      <c r="I28" s="5">
        <f>ROUND(H28/'Table - I'!$G$12*100,2)</f>
        <v>0.2</v>
      </c>
      <c r="J28" s="5">
        <v>25400</v>
      </c>
      <c r="K28" s="5">
        <v>0</v>
      </c>
      <c r="L28" s="5">
        <v>25400</v>
      </c>
      <c r="M28" s="5">
        <f>ROUND(L28/'Table - I'!$K$12*100,2)</f>
        <v>0.2</v>
      </c>
      <c r="N28" s="5">
        <v>0</v>
      </c>
      <c r="O28" s="5">
        <f>ROUND((N28+H28)*100/('Table - I'!$G$12+'Table - I'!$M$12),2)</f>
        <v>0.2</v>
      </c>
      <c r="P28" s="5">
        <v>0</v>
      </c>
      <c r="Q28" s="5">
        <f t="shared" si="0"/>
        <v>0</v>
      </c>
      <c r="R28" s="5">
        <v>0</v>
      </c>
      <c r="S28" s="5">
        <f t="shared" si="1"/>
        <v>0</v>
      </c>
      <c r="T28" s="5">
        <v>25400</v>
      </c>
    </row>
    <row r="29" spans="1:20">
      <c r="A29" s="5">
        <v>8</v>
      </c>
      <c r="B29" s="6" t="s">
        <v>168</v>
      </c>
      <c r="C29" s="5" t="s">
        <v>169</v>
      </c>
      <c r="D29" s="5"/>
      <c r="E29" s="5">
        <v>25200</v>
      </c>
      <c r="F29" s="5">
        <v>0</v>
      </c>
      <c r="G29" s="5">
        <v>0</v>
      </c>
      <c r="H29" s="5">
        <v>25200</v>
      </c>
      <c r="I29" s="5">
        <f>ROUND(H29/'Table - I'!$G$12*100,2)</f>
        <v>0.2</v>
      </c>
      <c r="J29" s="5">
        <v>25200</v>
      </c>
      <c r="K29" s="5">
        <v>0</v>
      </c>
      <c r="L29" s="5">
        <v>25200</v>
      </c>
      <c r="M29" s="5">
        <f>ROUND(L29/'Table - I'!$K$12*100,2)</f>
        <v>0.2</v>
      </c>
      <c r="N29" s="5">
        <v>0</v>
      </c>
      <c r="O29" s="5">
        <f>ROUND((N29+H29)*100/('Table - I'!$G$12+'Table - I'!$M$12),2)</f>
        <v>0.2</v>
      </c>
      <c r="P29" s="5">
        <v>0</v>
      </c>
      <c r="Q29" s="5">
        <f t="shared" si="0"/>
        <v>0</v>
      </c>
      <c r="R29" s="5">
        <v>25000</v>
      </c>
      <c r="S29" s="5">
        <f t="shared" si="1"/>
        <v>99.21</v>
      </c>
      <c r="T29" s="5">
        <v>25200</v>
      </c>
    </row>
    <row r="30" spans="1:20">
      <c r="A30" s="5">
        <v>9</v>
      </c>
      <c r="B30" s="6" t="s">
        <v>165</v>
      </c>
      <c r="C30" s="5" t="s">
        <v>170</v>
      </c>
      <c r="D30" s="5"/>
      <c r="E30" s="5">
        <v>24272</v>
      </c>
      <c r="F30" s="5">
        <v>0</v>
      </c>
      <c r="G30" s="5">
        <v>0</v>
      </c>
      <c r="H30" s="5">
        <v>24272</v>
      </c>
      <c r="I30" s="5">
        <f>ROUND(H30/'Table - I'!$G$12*100,2)</f>
        <v>0.19</v>
      </c>
      <c r="J30" s="5">
        <v>24272</v>
      </c>
      <c r="K30" s="5">
        <v>0</v>
      </c>
      <c r="L30" s="5">
        <v>24272</v>
      </c>
      <c r="M30" s="5">
        <f>ROUND(L30/'Table - I'!$K$12*100,2)</f>
        <v>0.19</v>
      </c>
      <c r="N30" s="5">
        <v>0</v>
      </c>
      <c r="O30" s="5">
        <f>ROUND((N30+H30)*100/('Table - I'!$G$12+'Table - I'!$M$12),2)</f>
        <v>0.19</v>
      </c>
      <c r="P30" s="5">
        <v>24272</v>
      </c>
      <c r="Q30" s="5">
        <f t="shared" si="0"/>
        <v>100</v>
      </c>
      <c r="R30" s="5">
        <v>0</v>
      </c>
      <c r="S30" s="5">
        <f t="shared" si="1"/>
        <v>0</v>
      </c>
      <c r="T30" s="5">
        <v>24272</v>
      </c>
    </row>
    <row r="31" spans="1:20">
      <c r="A31" s="5">
        <v>10</v>
      </c>
      <c r="B31" s="6" t="s">
        <v>171</v>
      </c>
      <c r="C31" s="5" t="s">
        <v>172</v>
      </c>
      <c r="D31" s="5"/>
      <c r="E31" s="5">
        <v>20200</v>
      </c>
      <c r="F31" s="5">
        <v>0</v>
      </c>
      <c r="G31" s="5">
        <v>0</v>
      </c>
      <c r="H31" s="5">
        <v>20200</v>
      </c>
      <c r="I31" s="5">
        <f>ROUND(H31/'Table - I'!$G$12*100,2)</f>
        <v>0.16</v>
      </c>
      <c r="J31" s="5">
        <v>20200</v>
      </c>
      <c r="K31" s="5">
        <v>0</v>
      </c>
      <c r="L31" s="5">
        <v>20200</v>
      </c>
      <c r="M31" s="5">
        <f>ROUND(L31/'Table - I'!$K$12*100,2)</f>
        <v>0.16</v>
      </c>
      <c r="N31" s="5">
        <v>0</v>
      </c>
      <c r="O31" s="5">
        <f>ROUND((N31+H31)*100/('Table - I'!$G$12+'Table - I'!$M$12),2)</f>
        <v>0.16</v>
      </c>
      <c r="P31" s="5">
        <v>0</v>
      </c>
      <c r="Q31" s="5">
        <f t="shared" si="0"/>
        <v>0</v>
      </c>
      <c r="R31" s="5">
        <v>20200</v>
      </c>
      <c r="S31" s="5">
        <f t="shared" si="1"/>
        <v>100</v>
      </c>
      <c r="T31" s="5">
        <v>20200</v>
      </c>
    </row>
    <row r="32" spans="1:20">
      <c r="A32" s="5">
        <v>11</v>
      </c>
      <c r="B32" s="6" t="s">
        <v>173</v>
      </c>
      <c r="C32" s="5" t="s">
        <v>174</v>
      </c>
      <c r="D32" s="5"/>
      <c r="E32" s="5">
        <v>20200</v>
      </c>
      <c r="F32" s="5">
        <v>0</v>
      </c>
      <c r="G32" s="5">
        <v>0</v>
      </c>
      <c r="H32" s="5">
        <v>20200</v>
      </c>
      <c r="I32" s="5">
        <f>ROUND(H32/'Table - I'!$G$12*100,2)</f>
        <v>0.16</v>
      </c>
      <c r="J32" s="5">
        <v>20200</v>
      </c>
      <c r="K32" s="5">
        <v>0</v>
      </c>
      <c r="L32" s="5">
        <v>20200</v>
      </c>
      <c r="M32" s="5">
        <f>ROUND(L32/'Table - I'!$K$12*100,2)</f>
        <v>0.16</v>
      </c>
      <c r="N32" s="5">
        <v>0</v>
      </c>
      <c r="O32" s="5">
        <f>ROUND((N32+H32)*100/('Table - I'!$G$12+'Table - I'!$M$12),2)</f>
        <v>0.16</v>
      </c>
      <c r="P32" s="5">
        <v>0</v>
      </c>
      <c r="Q32" s="5">
        <f t="shared" si="0"/>
        <v>0</v>
      </c>
      <c r="R32" s="5">
        <v>20000</v>
      </c>
      <c r="S32" s="5">
        <f t="shared" si="1"/>
        <v>99.01</v>
      </c>
      <c r="T32" s="5">
        <v>20200</v>
      </c>
    </row>
    <row r="33" spans="1:20">
      <c r="A33" s="5">
        <v>12</v>
      </c>
      <c r="B33" s="6" t="s">
        <v>175</v>
      </c>
      <c r="C33" s="5" t="s">
        <v>176</v>
      </c>
      <c r="D33" s="5"/>
      <c r="E33" s="5">
        <v>20200</v>
      </c>
      <c r="F33" s="5">
        <v>0</v>
      </c>
      <c r="G33" s="5">
        <v>0</v>
      </c>
      <c r="H33" s="5">
        <v>20200</v>
      </c>
      <c r="I33" s="5">
        <f>ROUND(H33/'Table - I'!$G$12*100,2)</f>
        <v>0.16</v>
      </c>
      <c r="J33" s="5">
        <v>20200</v>
      </c>
      <c r="K33" s="5">
        <v>0</v>
      </c>
      <c r="L33" s="5">
        <v>20200</v>
      </c>
      <c r="M33" s="5">
        <f>ROUND(L33/'Table - I'!$K$12*100,2)</f>
        <v>0.16</v>
      </c>
      <c r="N33" s="5">
        <v>0</v>
      </c>
      <c r="O33" s="5">
        <f>ROUND((N33+H33)*100/('Table - I'!$G$12+'Table - I'!$M$12),2)</f>
        <v>0.16</v>
      </c>
      <c r="P33" s="5">
        <v>0</v>
      </c>
      <c r="Q33" s="5">
        <f t="shared" si="0"/>
        <v>0</v>
      </c>
      <c r="R33" s="5">
        <v>20200</v>
      </c>
      <c r="S33" s="5">
        <f t="shared" si="1"/>
        <v>100</v>
      </c>
      <c r="T33" s="5">
        <v>20200</v>
      </c>
    </row>
    <row r="34" spans="1:20">
      <c r="A34" s="5">
        <v>13</v>
      </c>
      <c r="B34" s="6" t="s">
        <v>177</v>
      </c>
      <c r="C34" s="5" t="s">
        <v>178</v>
      </c>
      <c r="D34" s="5"/>
      <c r="E34" s="5">
        <v>20200</v>
      </c>
      <c r="F34" s="5">
        <v>0</v>
      </c>
      <c r="G34" s="5">
        <v>0</v>
      </c>
      <c r="H34" s="5">
        <v>20200</v>
      </c>
      <c r="I34" s="5">
        <f>ROUND(H34/'Table - I'!$G$12*100,2)</f>
        <v>0.16</v>
      </c>
      <c r="J34" s="5">
        <v>20200</v>
      </c>
      <c r="K34" s="5">
        <v>0</v>
      </c>
      <c r="L34" s="5">
        <v>20200</v>
      </c>
      <c r="M34" s="5">
        <f>ROUND(L34/'Table - I'!$K$12*100,2)</f>
        <v>0.16</v>
      </c>
      <c r="N34" s="5">
        <v>0</v>
      </c>
      <c r="O34" s="5">
        <f>ROUND((N34+H34)*100/('Table - I'!$G$12+'Table - I'!$M$12),2)</f>
        <v>0.16</v>
      </c>
      <c r="P34" s="5">
        <v>0</v>
      </c>
      <c r="Q34" s="5">
        <f t="shared" si="0"/>
        <v>0</v>
      </c>
      <c r="R34" s="5">
        <v>20000</v>
      </c>
      <c r="S34" s="5">
        <f t="shared" si="1"/>
        <v>99.01</v>
      </c>
      <c r="T34" s="5">
        <v>20200</v>
      </c>
    </row>
    <row r="35" spans="1:20">
      <c r="A35" s="5"/>
      <c r="B35" s="6"/>
      <c r="C35" s="5"/>
      <c r="D35" s="5"/>
      <c r="E35" s="5">
        <v>0</v>
      </c>
      <c r="F35" s="5">
        <v>0</v>
      </c>
      <c r="G35" s="5">
        <v>0</v>
      </c>
      <c r="H35" s="5">
        <v>0</v>
      </c>
      <c r="I35" s="5">
        <f>ROUND(H35/'Table - I'!$G$12*100,2)</f>
        <v>0</v>
      </c>
      <c r="J35" s="5">
        <v>0</v>
      </c>
      <c r="K35" s="5">
        <v>0</v>
      </c>
      <c r="L35" s="5">
        <v>0</v>
      </c>
      <c r="M35" s="5">
        <f>ROUND(L35/'Table - I'!$K$12*100,2)</f>
        <v>0</v>
      </c>
      <c r="N35" s="5">
        <v>0</v>
      </c>
      <c r="O35" s="5">
        <f>ROUND((N35+H35)*100/('Table - I'!$G$12+'Table - I'!$M$12),2)</f>
        <v>0</v>
      </c>
      <c r="P35" s="5">
        <v>0</v>
      </c>
      <c r="Q35" s="5" t="e">
        <f t="shared" si="0"/>
        <v>#DIV/0!</v>
      </c>
      <c r="R35" s="5">
        <v>0</v>
      </c>
      <c r="S35" s="5" t="e">
        <f t="shared" si="1"/>
        <v>#DIV/0!</v>
      </c>
      <c r="T35" s="5">
        <v>0</v>
      </c>
    </row>
    <row r="36" spans="1:20">
      <c r="A36" s="5"/>
      <c r="B36" s="6"/>
      <c r="C36" s="5"/>
      <c r="D36" s="5"/>
      <c r="E36" s="5">
        <v>0</v>
      </c>
      <c r="F36" s="5">
        <v>0</v>
      </c>
      <c r="G36" s="5">
        <v>0</v>
      </c>
      <c r="H36" s="5">
        <v>0</v>
      </c>
      <c r="I36" s="5">
        <f>ROUND(H36/'Table - I'!$G$12*100,2)</f>
        <v>0</v>
      </c>
      <c r="J36" s="5">
        <v>0</v>
      </c>
      <c r="K36" s="5">
        <v>0</v>
      </c>
      <c r="L36" s="5">
        <v>0</v>
      </c>
      <c r="M36" s="5">
        <f>ROUND(L36/'Table - I'!$K$12*100,2)</f>
        <v>0</v>
      </c>
      <c r="N36" s="5">
        <v>0</v>
      </c>
      <c r="O36" s="5">
        <f>ROUND((N36+H36)*100/('Table - I'!$G$12+'Table - I'!$M$12),2)</f>
        <v>0</v>
      </c>
      <c r="P36" s="5">
        <v>0</v>
      </c>
      <c r="Q36" s="5" t="e">
        <f t="shared" si="0"/>
        <v>#DIV/0!</v>
      </c>
      <c r="R36" s="5">
        <v>0</v>
      </c>
      <c r="S36" s="5" t="e">
        <f t="shared" si="1"/>
        <v>#DIV/0!</v>
      </c>
      <c r="T36" s="5">
        <v>0</v>
      </c>
    </row>
    <row r="37" spans="1:20">
      <c r="A37" s="5"/>
      <c r="B37" s="6"/>
      <c r="C37" s="5"/>
      <c r="D37" s="5"/>
      <c r="E37" s="5">
        <v>0</v>
      </c>
      <c r="F37" s="5">
        <v>0</v>
      </c>
      <c r="G37" s="5">
        <v>0</v>
      </c>
      <c r="H37" s="5">
        <v>0</v>
      </c>
      <c r="I37" s="5">
        <f>ROUND(H37/'Table - I'!$G$12*100,2)</f>
        <v>0</v>
      </c>
      <c r="J37" s="5">
        <v>0</v>
      </c>
      <c r="K37" s="5">
        <v>0</v>
      </c>
      <c r="L37" s="5">
        <v>0</v>
      </c>
      <c r="M37" s="5">
        <f>ROUND(L37/'Table - I'!$K$12*100,2)</f>
        <v>0</v>
      </c>
      <c r="N37" s="5">
        <v>0</v>
      </c>
      <c r="O37" s="5">
        <f>ROUND((N37+H37)*100/('Table - I'!$G$12+'Table - I'!$M$12),2)</f>
        <v>0</v>
      </c>
      <c r="P37" s="5">
        <v>0</v>
      </c>
      <c r="Q37" s="5" t="e">
        <f t="shared" si="0"/>
        <v>#DIV/0!</v>
      </c>
      <c r="R37" s="5">
        <v>0</v>
      </c>
      <c r="S37" s="5" t="e">
        <f t="shared" si="1"/>
        <v>#DIV/0!</v>
      </c>
      <c r="T37" s="5">
        <v>0</v>
      </c>
    </row>
    <row r="38" spans="1:20">
      <c r="A38" s="5"/>
      <c r="B38" s="6"/>
      <c r="C38" s="5"/>
      <c r="D38" s="5"/>
      <c r="E38" s="5">
        <v>0</v>
      </c>
      <c r="F38" s="5">
        <v>0</v>
      </c>
      <c r="G38" s="5">
        <v>0</v>
      </c>
      <c r="H38" s="5">
        <v>0</v>
      </c>
      <c r="I38" s="5">
        <f>ROUND(H38/'Table - I'!$G$12*100,2)</f>
        <v>0</v>
      </c>
      <c r="J38" s="5">
        <v>0</v>
      </c>
      <c r="K38" s="5">
        <v>0</v>
      </c>
      <c r="L38" s="5">
        <v>0</v>
      </c>
      <c r="M38" s="5">
        <f>ROUND(L38/'Table - I'!$K$12*100,2)</f>
        <v>0</v>
      </c>
      <c r="N38" s="5">
        <v>0</v>
      </c>
      <c r="O38" s="5">
        <f>ROUND((N38+H38)*100/('Table - I'!$G$12+'Table - I'!$M$12),2)</f>
        <v>0</v>
      </c>
      <c r="P38" s="5">
        <v>0</v>
      </c>
      <c r="Q38" s="5" t="e">
        <f t="shared" si="0"/>
        <v>#DIV/0!</v>
      </c>
      <c r="R38" s="5">
        <v>0</v>
      </c>
      <c r="S38" s="5" t="e">
        <f t="shared" si="1"/>
        <v>#DIV/0!</v>
      </c>
      <c r="T38" s="5">
        <v>0</v>
      </c>
    </row>
    <row r="39" spans="1:20">
      <c r="A39" s="5"/>
      <c r="B39" s="6"/>
      <c r="C39" s="5"/>
      <c r="D39" s="5"/>
      <c r="E39" s="5">
        <v>0</v>
      </c>
      <c r="F39" s="5">
        <v>0</v>
      </c>
      <c r="G39" s="5">
        <v>0</v>
      </c>
      <c r="H39" s="5">
        <v>0</v>
      </c>
      <c r="I39" s="5">
        <f>ROUND(H39/'Table - I'!$G$12*100,2)</f>
        <v>0</v>
      </c>
      <c r="J39" s="5">
        <v>0</v>
      </c>
      <c r="K39" s="5">
        <v>0</v>
      </c>
      <c r="L39" s="5">
        <v>0</v>
      </c>
      <c r="M39" s="5">
        <f>ROUND(L39/'Table - I'!$K$12*100,2)</f>
        <v>0</v>
      </c>
      <c r="N39" s="5">
        <v>0</v>
      </c>
      <c r="O39" s="5">
        <f>ROUND((N39+H39)*100/('Table - I'!$G$12+'Table - I'!$M$12),2)</f>
        <v>0</v>
      </c>
      <c r="P39" s="5">
        <v>0</v>
      </c>
      <c r="Q39" s="5" t="e">
        <f t="shared" si="0"/>
        <v>#DIV/0!</v>
      </c>
      <c r="R39" s="5">
        <v>0</v>
      </c>
      <c r="S39" s="5" t="e">
        <f t="shared" si="1"/>
        <v>#DIV/0!</v>
      </c>
      <c r="T39" s="5">
        <v>0</v>
      </c>
    </row>
    <row r="40" spans="1:20">
      <c r="A40" s="5"/>
      <c r="B40" s="6"/>
      <c r="C40" s="5"/>
      <c r="D40" s="5"/>
      <c r="E40" s="5">
        <v>0</v>
      </c>
      <c r="F40" s="5">
        <v>0</v>
      </c>
      <c r="G40" s="5">
        <v>0</v>
      </c>
      <c r="H40" s="5">
        <v>0</v>
      </c>
      <c r="I40" s="5">
        <f>ROUND(H40/'Table - I'!$G$12*100,2)</f>
        <v>0</v>
      </c>
      <c r="J40" s="5">
        <v>0</v>
      </c>
      <c r="K40" s="5">
        <v>0</v>
      </c>
      <c r="L40" s="5">
        <v>0</v>
      </c>
      <c r="M40" s="5">
        <f>ROUND(L40/'Table - I'!$K$12*100,2)</f>
        <v>0</v>
      </c>
      <c r="N40" s="5">
        <v>0</v>
      </c>
      <c r="O40" s="5">
        <f>ROUND((N40+H40)*100/('Table - I'!$G$12+'Table - I'!$M$12),2)</f>
        <v>0</v>
      </c>
      <c r="P40" s="5">
        <v>0</v>
      </c>
      <c r="Q40" s="5" t="e">
        <f t="shared" si="0"/>
        <v>#DIV/0!</v>
      </c>
      <c r="R40" s="5">
        <v>0</v>
      </c>
      <c r="S40" s="5" t="e">
        <f t="shared" si="1"/>
        <v>#DIV/0!</v>
      </c>
      <c r="T40" s="5">
        <v>0</v>
      </c>
    </row>
    <row r="41" spans="1:20">
      <c r="A41" s="5"/>
      <c r="B41" s="6"/>
      <c r="C41" s="5"/>
      <c r="D41" s="5"/>
      <c r="E41" s="5">
        <v>0</v>
      </c>
      <c r="F41" s="5">
        <v>0</v>
      </c>
      <c r="G41" s="5">
        <v>0</v>
      </c>
      <c r="H41" s="5">
        <v>0</v>
      </c>
      <c r="I41" s="5">
        <f>ROUND(H41/'Table - I'!$G$12*100,2)</f>
        <v>0</v>
      </c>
      <c r="J41" s="5">
        <v>0</v>
      </c>
      <c r="K41" s="5">
        <v>0</v>
      </c>
      <c r="L41" s="5">
        <v>0</v>
      </c>
      <c r="M41" s="5">
        <f>ROUND(L41/'Table - I'!$K$12*100,2)</f>
        <v>0</v>
      </c>
      <c r="N41" s="5">
        <v>0</v>
      </c>
      <c r="O41" s="5">
        <f>ROUND((N41+H41)*100/('Table - I'!$G$12+'Table - I'!$M$12),2)</f>
        <v>0</v>
      </c>
      <c r="P41" s="5">
        <v>0</v>
      </c>
      <c r="Q41" s="5" t="e">
        <f t="shared" si="0"/>
        <v>#DIV/0!</v>
      </c>
      <c r="R41" s="5">
        <v>0</v>
      </c>
      <c r="S41" s="5" t="e">
        <f t="shared" si="1"/>
        <v>#DIV/0!</v>
      </c>
      <c r="T41" s="5">
        <v>0</v>
      </c>
    </row>
    <row r="42" spans="1:20">
      <c r="A42" s="5"/>
      <c r="B42" s="6"/>
      <c r="C42" s="5"/>
      <c r="D42" s="5"/>
      <c r="E42" s="5">
        <v>0</v>
      </c>
      <c r="F42" s="5">
        <v>0</v>
      </c>
      <c r="G42" s="5">
        <v>0</v>
      </c>
      <c r="H42" s="5">
        <v>0</v>
      </c>
      <c r="I42" s="5">
        <f>ROUND(H42/'Table - I'!$G$12*100,2)</f>
        <v>0</v>
      </c>
      <c r="J42" s="5">
        <v>0</v>
      </c>
      <c r="K42" s="5">
        <v>0</v>
      </c>
      <c r="L42" s="5">
        <v>0</v>
      </c>
      <c r="M42" s="5">
        <f>ROUND(L42/'Table - I'!$K$12*100,2)</f>
        <v>0</v>
      </c>
      <c r="N42" s="5">
        <v>0</v>
      </c>
      <c r="O42" s="5">
        <f>ROUND((N42+H42)*100/('Table - I'!$G$12+'Table - I'!$M$12),2)</f>
        <v>0</v>
      </c>
      <c r="P42" s="5">
        <v>0</v>
      </c>
      <c r="Q42" s="5" t="e">
        <f t="shared" si="0"/>
        <v>#DIV/0!</v>
      </c>
      <c r="R42" s="5">
        <v>0</v>
      </c>
      <c r="S42" s="5" t="e">
        <f t="shared" si="1"/>
        <v>#DIV/0!</v>
      </c>
      <c r="T42" s="5">
        <v>0</v>
      </c>
    </row>
    <row r="43" spans="1:20">
      <c r="A43" s="5"/>
      <c r="B43" s="6"/>
      <c r="C43" s="5"/>
      <c r="D43" s="5"/>
      <c r="E43" s="5">
        <v>0</v>
      </c>
      <c r="F43" s="5">
        <v>0</v>
      </c>
      <c r="G43" s="5">
        <v>0</v>
      </c>
      <c r="H43" s="5">
        <v>0</v>
      </c>
      <c r="I43" s="5">
        <f>ROUND(H43/'Table - I'!$G$12*100,2)</f>
        <v>0</v>
      </c>
      <c r="J43" s="5">
        <v>0</v>
      </c>
      <c r="K43" s="5">
        <v>0</v>
      </c>
      <c r="L43" s="5">
        <v>0</v>
      </c>
      <c r="M43" s="5">
        <f>ROUND(L43/'Table - I'!$K$12*100,2)</f>
        <v>0</v>
      </c>
      <c r="N43" s="5">
        <v>0</v>
      </c>
      <c r="O43" s="5">
        <f>ROUND((N43+H43)*100/('Table - I'!$G$12+'Table - I'!$M$12),2)</f>
        <v>0</v>
      </c>
      <c r="P43" s="5">
        <v>0</v>
      </c>
      <c r="Q43" s="5" t="e">
        <f t="shared" si="0"/>
        <v>#DIV/0!</v>
      </c>
      <c r="R43" s="5">
        <v>0</v>
      </c>
      <c r="S43" s="5" t="e">
        <f t="shared" si="1"/>
        <v>#DIV/0!</v>
      </c>
      <c r="T43" s="5">
        <v>0</v>
      </c>
    </row>
    <row r="44" spans="1:20">
      <c r="A44" s="5"/>
      <c r="B44" s="6"/>
      <c r="C44" s="5"/>
      <c r="D44" s="5"/>
      <c r="E44" s="5">
        <v>0</v>
      </c>
      <c r="F44" s="5">
        <v>0</v>
      </c>
      <c r="G44" s="5">
        <v>0</v>
      </c>
      <c r="H44" s="5">
        <v>0</v>
      </c>
      <c r="I44" s="5">
        <f>ROUND(H44/'Table - I'!$G$12*100,2)</f>
        <v>0</v>
      </c>
      <c r="J44" s="5">
        <v>0</v>
      </c>
      <c r="K44" s="5">
        <v>0</v>
      </c>
      <c r="L44" s="5">
        <v>0</v>
      </c>
      <c r="M44" s="5">
        <f>ROUND(L44/'Table - I'!$K$12*100,2)</f>
        <v>0</v>
      </c>
      <c r="N44" s="5">
        <v>0</v>
      </c>
      <c r="O44" s="5">
        <f>ROUND((N44+H44)*100/('Table - I'!$G$12+'Table - I'!$M$12),2)</f>
        <v>0</v>
      </c>
      <c r="P44" s="5">
        <v>0</v>
      </c>
      <c r="Q44" s="5" t="e">
        <f t="shared" si="0"/>
        <v>#DIV/0!</v>
      </c>
      <c r="R44" s="5">
        <v>0</v>
      </c>
      <c r="S44" s="5" t="e">
        <f t="shared" si="1"/>
        <v>#DIV/0!</v>
      </c>
      <c r="T44" s="5">
        <v>0</v>
      </c>
    </row>
    <row r="45" spans="1:20">
      <c r="A45" s="5"/>
      <c r="B45" s="6"/>
      <c r="C45" s="5"/>
      <c r="D45" s="5"/>
      <c r="E45" s="5">
        <v>0</v>
      </c>
      <c r="F45" s="5">
        <v>0</v>
      </c>
      <c r="G45" s="5">
        <v>0</v>
      </c>
      <c r="H45" s="5">
        <v>0</v>
      </c>
      <c r="I45" s="5">
        <f>ROUND(H45/'Table - I'!$G$12*100,2)</f>
        <v>0</v>
      </c>
      <c r="J45" s="5">
        <v>0</v>
      </c>
      <c r="K45" s="5">
        <v>0</v>
      </c>
      <c r="L45" s="5">
        <v>0</v>
      </c>
      <c r="M45" s="5">
        <f>ROUND(L45/'Table - I'!$K$12*100,2)</f>
        <v>0</v>
      </c>
      <c r="N45" s="5">
        <v>0</v>
      </c>
      <c r="O45" s="5">
        <f>ROUND((N45+H45)*100/('Table - I'!$G$12+'Table - I'!$M$12),2)</f>
        <v>0</v>
      </c>
      <c r="P45" s="5">
        <v>0</v>
      </c>
      <c r="Q45" s="5" t="e">
        <f t="shared" si="0"/>
        <v>#DIV/0!</v>
      </c>
      <c r="R45" s="5">
        <v>0</v>
      </c>
      <c r="S45" s="5" t="e">
        <f t="shared" si="1"/>
        <v>#DIV/0!</v>
      </c>
      <c r="T45" s="5">
        <v>0</v>
      </c>
    </row>
    <row r="46" spans="1:20">
      <c r="A46" s="5"/>
      <c r="B46" s="6"/>
      <c r="C46" s="5"/>
      <c r="D46" s="5"/>
      <c r="E46" s="5">
        <v>0</v>
      </c>
      <c r="F46" s="5">
        <v>0</v>
      </c>
      <c r="G46" s="5">
        <v>0</v>
      </c>
      <c r="H46" s="5">
        <v>0</v>
      </c>
      <c r="I46" s="5">
        <f>ROUND(H46/'Table - I'!$G$12*100,2)</f>
        <v>0</v>
      </c>
      <c r="J46" s="5">
        <v>0</v>
      </c>
      <c r="K46" s="5">
        <v>0</v>
      </c>
      <c r="L46" s="5">
        <v>0</v>
      </c>
      <c r="M46" s="5">
        <f>ROUND(L46/'Table - I'!$K$12*100,2)</f>
        <v>0</v>
      </c>
      <c r="N46" s="5">
        <v>0</v>
      </c>
      <c r="O46" s="5">
        <f>ROUND((N46+H46)*100/('Table - I'!$G$12+'Table - I'!$M$12),2)</f>
        <v>0</v>
      </c>
      <c r="P46" s="5">
        <v>0</v>
      </c>
      <c r="Q46" s="5" t="e">
        <f t="shared" si="0"/>
        <v>#DIV/0!</v>
      </c>
      <c r="R46" s="5">
        <v>0</v>
      </c>
      <c r="S46" s="5" t="e">
        <f t="shared" si="1"/>
        <v>#DIV/0!</v>
      </c>
      <c r="T46" s="5">
        <v>0</v>
      </c>
    </row>
    <row r="47" spans="1:20">
      <c r="A47" s="5"/>
      <c r="B47" s="6"/>
      <c r="C47" s="5"/>
      <c r="D47" s="5"/>
      <c r="E47" s="5"/>
      <c r="F47" s="5"/>
      <c r="G47" s="5"/>
      <c r="H47" s="5"/>
      <c r="I47" s="5">
        <f>ROUND(H47/'Table - I'!$G$12*100,2)</f>
        <v>0</v>
      </c>
      <c r="J47" s="5"/>
      <c r="K47" s="5"/>
      <c r="L47" s="5"/>
      <c r="M47" s="5">
        <f>ROUND(L47/'Table - I'!$K$12*100,2)</f>
        <v>0</v>
      </c>
      <c r="N47" s="5"/>
      <c r="O47" s="5">
        <f>ROUND((N47+H47)*100/('Table - I'!$G$12+'Table - I'!$M$12),2)</f>
        <v>0</v>
      </c>
      <c r="P47" s="5"/>
      <c r="Q47" s="5" t="e">
        <f t="shared" si="0"/>
        <v>#DIV/0!</v>
      </c>
      <c r="R47" s="5"/>
      <c r="S47" s="5" t="e">
        <f t="shared" si="1"/>
        <v>#DIV/0!</v>
      </c>
      <c r="T47" s="5"/>
    </row>
    <row r="48" spans="1:20">
      <c r="A48" s="5"/>
      <c r="B48" s="6"/>
      <c r="C48" s="5"/>
      <c r="D48" s="5"/>
      <c r="E48" s="5"/>
      <c r="F48" s="5"/>
      <c r="G48" s="5"/>
      <c r="H48" s="5"/>
      <c r="I48" s="5">
        <f>ROUND(H48/'Table - I'!$G$12*100,2)</f>
        <v>0</v>
      </c>
      <c r="J48" s="5"/>
      <c r="K48" s="5"/>
      <c r="L48" s="5"/>
      <c r="M48" s="5">
        <f>ROUND(L48/'Table - I'!$K$12*100,2)</f>
        <v>0</v>
      </c>
      <c r="N48" s="5"/>
      <c r="O48" s="5">
        <f>ROUND((N48+H48)*100/('Table - I'!$G$12+'Table - I'!$M$12),2)</f>
        <v>0</v>
      </c>
      <c r="P48" s="5"/>
      <c r="Q48" s="5" t="e">
        <f t="shared" si="0"/>
        <v>#DIV/0!</v>
      </c>
      <c r="R48" s="5"/>
      <c r="S48" s="5" t="e">
        <f t="shared" si="1"/>
        <v>#DIV/0!</v>
      </c>
      <c r="T48" s="5"/>
    </row>
    <row r="49" spans="1:20">
      <c r="A49" s="5"/>
      <c r="B49" s="6"/>
      <c r="C49" s="5"/>
      <c r="D49" s="5"/>
      <c r="E49" s="5"/>
      <c r="F49" s="5"/>
      <c r="G49" s="5"/>
      <c r="H49" s="5"/>
      <c r="I49" s="5">
        <f>ROUND(H49/'Table - I'!$G$12*100,2)</f>
        <v>0</v>
      </c>
      <c r="J49" s="5"/>
      <c r="K49" s="5"/>
      <c r="L49" s="5"/>
      <c r="M49" s="5">
        <f>ROUND(L49/'Table - I'!$K$12*100,2)</f>
        <v>0</v>
      </c>
      <c r="N49" s="5"/>
      <c r="O49" s="5">
        <f>ROUND((N49+H49)*100/('Table - I'!$G$12+'Table - I'!$M$12),2)</f>
        <v>0</v>
      </c>
      <c r="P49" s="5"/>
      <c r="Q49" s="5" t="e">
        <f t="shared" si="0"/>
        <v>#DIV/0!</v>
      </c>
      <c r="R49" s="5"/>
      <c r="S49" s="5" t="e">
        <f t="shared" si="1"/>
        <v>#DIV/0!</v>
      </c>
      <c r="T49" s="5"/>
    </row>
    <row r="50" spans="1:20">
      <c r="A50" s="5"/>
      <c r="B50" s="6"/>
      <c r="C50" s="5"/>
      <c r="D50" s="5"/>
      <c r="E50" s="5"/>
      <c r="F50" s="5"/>
      <c r="G50" s="5"/>
      <c r="H50" s="5"/>
      <c r="I50" s="5">
        <f>ROUND(H50/'Table - I'!$G$12*100,2)</f>
        <v>0</v>
      </c>
      <c r="J50" s="5"/>
      <c r="K50" s="5"/>
      <c r="L50" s="5"/>
      <c r="M50" s="5">
        <f>ROUND(L50/'Table - I'!$K$12*100,2)</f>
        <v>0</v>
      </c>
      <c r="N50" s="5"/>
      <c r="O50" s="5">
        <f>ROUND((N50+H50)*100/('Table - I'!$G$12+'Table - I'!$M$12),2)</f>
        <v>0</v>
      </c>
      <c r="P50" s="5"/>
      <c r="Q50" s="5" t="e">
        <f t="shared" si="0"/>
        <v>#DIV/0!</v>
      </c>
      <c r="R50" s="5"/>
      <c r="S50" s="5" t="e">
        <f t="shared" si="1"/>
        <v>#DIV/0!</v>
      </c>
      <c r="T50" s="5"/>
    </row>
    <row r="51" spans="1:20">
      <c r="A51" s="5"/>
      <c r="B51" s="6"/>
      <c r="C51" s="5"/>
      <c r="D51" s="5"/>
      <c r="E51" s="5"/>
      <c r="F51" s="5"/>
      <c r="G51" s="5"/>
      <c r="H51" s="5"/>
      <c r="I51" s="5">
        <f>ROUND(H51/'Table - I'!$G$12*100,2)</f>
        <v>0</v>
      </c>
      <c r="J51" s="5"/>
      <c r="K51" s="5"/>
      <c r="L51" s="5"/>
      <c r="M51" s="5">
        <f>ROUND(L51/'Table - I'!$K$12*100,2)</f>
        <v>0</v>
      </c>
      <c r="N51" s="5"/>
      <c r="O51" s="5">
        <f>ROUND((N51+H51)*100/('Table - I'!$G$12+'Table - I'!$M$12),2)</f>
        <v>0</v>
      </c>
      <c r="P51" s="5"/>
      <c r="Q51" s="5" t="e">
        <f t="shared" si="0"/>
        <v>#DIV/0!</v>
      </c>
      <c r="R51" s="5"/>
      <c r="S51" s="5" t="e">
        <f t="shared" si="1"/>
        <v>#DIV/0!</v>
      </c>
      <c r="T51" s="5"/>
    </row>
    <row r="52" spans="1:20">
      <c r="A52" s="5"/>
      <c r="B52" s="6"/>
      <c r="C52" s="5"/>
      <c r="D52" s="5"/>
      <c r="E52" s="5"/>
      <c r="F52" s="5"/>
      <c r="G52" s="5"/>
      <c r="H52" s="5"/>
      <c r="I52" s="5">
        <f>ROUND(H52/'Table - I'!$G$12*100,2)</f>
        <v>0</v>
      </c>
      <c r="J52" s="5"/>
      <c r="K52" s="5"/>
      <c r="L52" s="5"/>
      <c r="M52" s="5">
        <f>ROUND(L52/'Table - I'!$K$12*100,2)</f>
        <v>0</v>
      </c>
      <c r="N52" s="5"/>
      <c r="O52" s="5">
        <f>ROUND((N52+H52)*100/('Table - I'!$G$12+'Table - I'!$M$12),2)</f>
        <v>0</v>
      </c>
      <c r="P52" s="5"/>
      <c r="Q52" s="5" t="e">
        <f t="shared" si="0"/>
        <v>#DIV/0!</v>
      </c>
      <c r="R52" s="5"/>
      <c r="S52" s="5" t="e">
        <f t="shared" si="1"/>
        <v>#DIV/0!</v>
      </c>
      <c r="T52" s="5"/>
    </row>
    <row r="53" spans="1:20">
      <c r="A53" s="5"/>
      <c r="B53" s="6"/>
      <c r="C53" s="5"/>
      <c r="D53" s="5"/>
      <c r="E53" s="5"/>
      <c r="F53" s="5"/>
      <c r="G53" s="5"/>
      <c r="H53" s="5"/>
      <c r="I53" s="5">
        <f>ROUND(H53/'Table - I'!$G$12*100,2)</f>
        <v>0</v>
      </c>
      <c r="J53" s="5"/>
      <c r="K53" s="5"/>
      <c r="L53" s="5"/>
      <c r="M53" s="5">
        <f>ROUND(L53/'Table - I'!$K$12*100,2)</f>
        <v>0</v>
      </c>
      <c r="N53" s="5"/>
      <c r="O53" s="5">
        <f>ROUND((N53+H53)*100/('Table - I'!$G$12+'Table - I'!$M$12),2)</f>
        <v>0</v>
      </c>
      <c r="P53" s="5"/>
      <c r="Q53" s="5" t="e">
        <f t="shared" si="0"/>
        <v>#DIV/0!</v>
      </c>
      <c r="R53" s="5"/>
      <c r="S53" s="5" t="e">
        <f t="shared" si="1"/>
        <v>#DIV/0!</v>
      </c>
      <c r="T53" s="5"/>
    </row>
    <row r="54" spans="1:20">
      <c r="A54" s="5"/>
      <c r="B54" s="6"/>
      <c r="C54" s="5"/>
      <c r="D54" s="5"/>
      <c r="E54" s="5"/>
      <c r="F54" s="5"/>
      <c r="G54" s="5"/>
      <c r="H54" s="5"/>
      <c r="I54" s="5">
        <f>ROUND(H54/'Table - I'!$G$12*100,2)</f>
        <v>0</v>
      </c>
      <c r="J54" s="5"/>
      <c r="K54" s="5"/>
      <c r="L54" s="5"/>
      <c r="M54" s="5">
        <f>ROUND(L54/'Table - I'!$K$12*100,2)</f>
        <v>0</v>
      </c>
      <c r="N54" s="5"/>
      <c r="O54" s="5">
        <f>ROUND((N54+H54)*100/('Table - I'!$G$12+'Table - I'!$M$12),2)</f>
        <v>0</v>
      </c>
      <c r="P54" s="5"/>
      <c r="Q54" s="5" t="e">
        <f t="shared" si="0"/>
        <v>#DIV/0!</v>
      </c>
      <c r="R54" s="5"/>
      <c r="S54" s="5" t="e">
        <f t="shared" si="1"/>
        <v>#DIV/0!</v>
      </c>
      <c r="T54" s="5"/>
    </row>
    <row r="55" spans="1:20">
      <c r="A55" s="5"/>
      <c r="B55" s="6"/>
      <c r="C55" s="5"/>
      <c r="D55" s="5"/>
      <c r="E55" s="5"/>
      <c r="F55" s="5"/>
      <c r="G55" s="5"/>
      <c r="H55" s="5"/>
      <c r="I55" s="5">
        <f>ROUND(H55/'Table - I'!$G$12*100,2)</f>
        <v>0</v>
      </c>
      <c r="J55" s="5"/>
      <c r="K55" s="5"/>
      <c r="L55" s="5"/>
      <c r="M55" s="5">
        <f>ROUND(L55/'Table - I'!$K$12*100,2)</f>
        <v>0</v>
      </c>
      <c r="N55" s="5"/>
      <c r="O55" s="5">
        <f>ROUND((N55+H55)*100/('Table - I'!$G$12+'Table - I'!$M$12),2)</f>
        <v>0</v>
      </c>
      <c r="P55" s="5"/>
      <c r="Q55" s="5" t="e">
        <f t="shared" si="0"/>
        <v>#DIV/0!</v>
      </c>
      <c r="R55" s="5"/>
      <c r="S55" s="5" t="e">
        <f t="shared" si="1"/>
        <v>#DIV/0!</v>
      </c>
      <c r="T55" s="5"/>
    </row>
    <row r="56" spans="1:20">
      <c r="A56" s="5"/>
      <c r="B56" s="6"/>
      <c r="C56" s="5"/>
      <c r="D56" s="5"/>
      <c r="E56" s="5"/>
      <c r="F56" s="5"/>
      <c r="G56" s="5"/>
      <c r="H56" s="5"/>
      <c r="I56" s="5">
        <f>ROUND(H56/'Table - I'!$G$12*100,2)</f>
        <v>0</v>
      </c>
      <c r="J56" s="5"/>
      <c r="K56" s="5"/>
      <c r="L56" s="5"/>
      <c r="M56" s="5">
        <f>ROUND(L56/'Table - I'!$K$12*100,2)</f>
        <v>0</v>
      </c>
      <c r="N56" s="5"/>
      <c r="O56" s="5">
        <f>ROUND((N56+H56)*100/('Table - I'!$G$12+'Table - I'!$M$12),2)</f>
        <v>0</v>
      </c>
      <c r="P56" s="5"/>
      <c r="Q56" s="5" t="e">
        <f t="shared" si="0"/>
        <v>#DIV/0!</v>
      </c>
      <c r="R56" s="5"/>
      <c r="S56" s="5" t="e">
        <f t="shared" si="1"/>
        <v>#DIV/0!</v>
      </c>
      <c r="T56" s="5"/>
    </row>
    <row r="57" spans="1:20">
      <c r="A57" s="5"/>
      <c r="B57" s="6"/>
      <c r="C57" s="5"/>
      <c r="D57" s="5"/>
      <c r="E57" s="5"/>
      <c r="F57" s="5"/>
      <c r="G57" s="5"/>
      <c r="H57" s="5"/>
      <c r="I57" s="5">
        <f>ROUND(H57/'Table - I'!$G$12*100,2)</f>
        <v>0</v>
      </c>
      <c r="J57" s="5"/>
      <c r="K57" s="5"/>
      <c r="L57" s="5"/>
      <c r="M57" s="5">
        <f>ROUND(L57/'Table - I'!$K$12*100,2)</f>
        <v>0</v>
      </c>
      <c r="N57" s="5"/>
      <c r="O57" s="5">
        <f>ROUND((N57+H57)*100/('Table - I'!$G$12+'Table - I'!$M$12),2)</f>
        <v>0</v>
      </c>
      <c r="P57" s="5"/>
      <c r="Q57" s="5" t="e">
        <f t="shared" si="0"/>
        <v>#DIV/0!</v>
      </c>
      <c r="R57" s="5"/>
      <c r="S57" s="5" t="e">
        <f t="shared" si="1"/>
        <v>#DIV/0!</v>
      </c>
      <c r="T57" s="5"/>
    </row>
    <row r="58" spans="1:20">
      <c r="A58" s="5"/>
      <c r="B58" s="6"/>
      <c r="C58" s="5"/>
      <c r="D58" s="5"/>
      <c r="E58" s="5"/>
      <c r="F58" s="5"/>
      <c r="G58" s="5"/>
      <c r="H58" s="5"/>
      <c r="I58" s="5">
        <f>ROUND(H58/'Table - I'!$G$12*100,2)</f>
        <v>0</v>
      </c>
      <c r="J58" s="5"/>
      <c r="K58" s="5"/>
      <c r="L58" s="5"/>
      <c r="M58" s="5">
        <f>ROUND(L58/'Table - I'!$K$12*100,2)</f>
        <v>0</v>
      </c>
      <c r="N58" s="5"/>
      <c r="O58" s="5">
        <f>ROUND((N58+H58)*100/('Table - I'!$G$12+'Table - I'!$M$12),2)</f>
        <v>0</v>
      </c>
      <c r="P58" s="5"/>
      <c r="Q58" s="5" t="e">
        <f t="shared" si="0"/>
        <v>#DIV/0!</v>
      </c>
      <c r="R58" s="5"/>
      <c r="S58" s="5" t="e">
        <f t="shared" si="1"/>
        <v>#DIV/0!</v>
      </c>
      <c r="T58" s="5"/>
    </row>
    <row r="59" spans="1:20">
      <c r="A59" s="5"/>
      <c r="B59" s="6"/>
      <c r="C59" s="5"/>
      <c r="D59" s="5"/>
      <c r="E59" s="5"/>
      <c r="F59" s="5"/>
      <c r="G59" s="5"/>
      <c r="H59" s="5"/>
      <c r="I59" s="5">
        <f>ROUND(H59/'Table - I'!$G$12*100,2)</f>
        <v>0</v>
      </c>
      <c r="J59" s="5"/>
      <c r="K59" s="5"/>
      <c r="L59" s="5"/>
      <c r="M59" s="5">
        <f>ROUND(L59/'Table - I'!$K$12*100,2)</f>
        <v>0</v>
      </c>
      <c r="N59" s="5"/>
      <c r="O59" s="5">
        <f>ROUND((N59+H59)*100/('Table - I'!$G$12+'Table - I'!$M$12),2)</f>
        <v>0</v>
      </c>
      <c r="P59" s="5"/>
      <c r="Q59" s="5" t="e">
        <f t="shared" si="0"/>
        <v>#DIV/0!</v>
      </c>
      <c r="R59" s="5"/>
      <c r="S59" s="5" t="e">
        <f t="shared" si="1"/>
        <v>#DIV/0!</v>
      </c>
      <c r="T59" s="5"/>
    </row>
    <row r="60" spans="1:20">
      <c r="A60" s="5"/>
      <c r="B60" s="6"/>
      <c r="C60" s="5"/>
      <c r="D60" s="5"/>
      <c r="E60" s="5"/>
      <c r="F60" s="5"/>
      <c r="G60" s="5"/>
      <c r="H60" s="5"/>
      <c r="I60" s="5">
        <f>ROUND(H60/'Table - I'!$G$12*100,2)</f>
        <v>0</v>
      </c>
      <c r="J60" s="5"/>
      <c r="K60" s="5"/>
      <c r="L60" s="5"/>
      <c r="M60" s="5">
        <f>ROUND(L60/'Table - I'!$K$12*100,2)</f>
        <v>0</v>
      </c>
      <c r="N60" s="5"/>
      <c r="O60" s="5">
        <f>ROUND((N60+H60)*100/('Table - I'!$G$12+'Table - I'!$M$12),2)</f>
        <v>0</v>
      </c>
      <c r="P60" s="5"/>
      <c r="Q60" s="5" t="e">
        <f t="shared" si="0"/>
        <v>#DIV/0!</v>
      </c>
      <c r="R60" s="5"/>
      <c r="S60" s="5" t="e">
        <f t="shared" si="1"/>
        <v>#DIV/0!</v>
      </c>
      <c r="T60" s="5"/>
    </row>
    <row r="61" spans="1:20">
      <c r="A61" s="5"/>
      <c r="B61" s="6"/>
      <c r="C61" s="5"/>
      <c r="D61" s="5"/>
      <c r="E61" s="5"/>
      <c r="F61" s="5"/>
      <c r="G61" s="5"/>
      <c r="H61" s="5"/>
      <c r="I61" s="5">
        <f>ROUND(H61/'Table - I'!$G$12*100,2)</f>
        <v>0</v>
      </c>
      <c r="J61" s="5"/>
      <c r="K61" s="5"/>
      <c r="L61" s="5"/>
      <c r="M61" s="5">
        <f>ROUND(L61/'Table - I'!$K$12*100,2)</f>
        <v>0</v>
      </c>
      <c r="N61" s="5"/>
      <c r="O61" s="5">
        <f>ROUND((N61+H61)*100/('Table - I'!$G$12+'Table - I'!$M$12),2)</f>
        <v>0</v>
      </c>
      <c r="P61" s="5"/>
      <c r="Q61" s="5" t="e">
        <f t="shared" si="0"/>
        <v>#DIV/0!</v>
      </c>
      <c r="R61" s="5"/>
      <c r="S61" s="5" t="e">
        <f t="shared" si="1"/>
        <v>#DIV/0!</v>
      </c>
      <c r="T61" s="5"/>
    </row>
    <row r="62" spans="1:20">
      <c r="A62" s="5"/>
      <c r="B62" s="6"/>
      <c r="C62" s="5"/>
      <c r="D62" s="5"/>
      <c r="E62" s="5"/>
      <c r="F62" s="5"/>
      <c r="G62" s="5"/>
      <c r="H62" s="5"/>
      <c r="I62" s="5">
        <f>ROUND(H62/'Table - I'!$G$12*100,2)</f>
        <v>0</v>
      </c>
      <c r="J62" s="5"/>
      <c r="K62" s="5"/>
      <c r="L62" s="5"/>
      <c r="M62" s="5">
        <f>ROUND(L62/'Table - I'!$K$12*100,2)</f>
        <v>0</v>
      </c>
      <c r="N62" s="5"/>
      <c r="O62" s="5">
        <f>ROUND((N62+H62)*100/('Table - I'!$G$12+'Table - I'!$M$12),2)</f>
        <v>0</v>
      </c>
      <c r="P62" s="5"/>
      <c r="Q62" s="5" t="e">
        <f t="shared" si="0"/>
        <v>#DIV/0!</v>
      </c>
      <c r="R62" s="5"/>
      <c r="S62" s="5" t="e">
        <f t="shared" si="1"/>
        <v>#DIV/0!</v>
      </c>
      <c r="T62" s="5"/>
    </row>
    <row r="63" spans="1:20">
      <c r="A63" s="5"/>
      <c r="B63" s="6"/>
      <c r="C63" s="5"/>
      <c r="D63" s="5"/>
      <c r="E63" s="5"/>
      <c r="F63" s="5"/>
      <c r="G63" s="5"/>
      <c r="H63" s="5"/>
      <c r="I63" s="5">
        <f>ROUND(H63/'Table - I'!$G$12*100,2)</f>
        <v>0</v>
      </c>
      <c r="J63" s="5"/>
      <c r="K63" s="5"/>
      <c r="L63" s="5"/>
      <c r="M63" s="5">
        <f>ROUND(L63/'Table - I'!$K$12*100,2)</f>
        <v>0</v>
      </c>
      <c r="N63" s="5"/>
      <c r="O63" s="5">
        <f>ROUND((N63+H63)*100/('Table - I'!$G$12+'Table - I'!$M$12),2)</f>
        <v>0</v>
      </c>
      <c r="P63" s="5"/>
      <c r="Q63" s="5" t="e">
        <f t="shared" si="0"/>
        <v>#DIV/0!</v>
      </c>
      <c r="R63" s="5"/>
      <c r="S63" s="5" t="e">
        <f t="shared" si="1"/>
        <v>#DIV/0!</v>
      </c>
      <c r="T63" s="5"/>
    </row>
    <row r="64" spans="1:20">
      <c r="A64" s="5"/>
      <c r="B64" s="6"/>
      <c r="C64" s="5"/>
      <c r="D64" s="5"/>
      <c r="E64" s="5"/>
      <c r="F64" s="5"/>
      <c r="G64" s="5"/>
      <c r="H64" s="5"/>
      <c r="I64" s="5">
        <f>ROUND(H64/'Table - I'!$G$12*100,2)</f>
        <v>0</v>
      </c>
      <c r="J64" s="5"/>
      <c r="K64" s="5"/>
      <c r="L64" s="5"/>
      <c r="M64" s="5">
        <f>ROUND(L64/'Table - I'!$K$12*100,2)</f>
        <v>0</v>
      </c>
      <c r="N64" s="5"/>
      <c r="O64" s="5">
        <f>ROUND((N64+H64)*100/('Table - I'!$G$12+'Table - I'!$M$12),2)</f>
        <v>0</v>
      </c>
      <c r="P64" s="5"/>
      <c r="Q64" s="5" t="e">
        <f t="shared" si="0"/>
        <v>#DIV/0!</v>
      </c>
      <c r="R64" s="5"/>
      <c r="S64" s="5" t="e">
        <f t="shared" si="1"/>
        <v>#DIV/0!</v>
      </c>
      <c r="T64" s="5"/>
    </row>
    <row r="65" spans="1:20">
      <c r="A65" s="5"/>
      <c r="B65" s="6"/>
      <c r="C65" s="5"/>
      <c r="D65" s="5"/>
      <c r="E65" s="5"/>
      <c r="F65" s="5"/>
      <c r="G65" s="5"/>
      <c r="H65" s="5"/>
      <c r="I65" s="5">
        <f>ROUND(H65/'Table - I'!$G$12*100,2)</f>
        <v>0</v>
      </c>
      <c r="J65" s="5"/>
      <c r="K65" s="5"/>
      <c r="L65" s="5"/>
      <c r="M65" s="5">
        <f>ROUND(L65/'Table - I'!$K$12*100,2)</f>
        <v>0</v>
      </c>
      <c r="N65" s="5"/>
      <c r="O65" s="5">
        <f>ROUND((N65+H65)*100/('Table - I'!$G$12+'Table - I'!$M$12),2)</f>
        <v>0</v>
      </c>
      <c r="P65" s="5"/>
      <c r="Q65" s="5" t="e">
        <f t="shared" si="0"/>
        <v>#DIV/0!</v>
      </c>
      <c r="R65" s="5"/>
      <c r="S65" s="5" t="e">
        <f t="shared" si="1"/>
        <v>#DIV/0!</v>
      </c>
      <c r="T65" s="5"/>
    </row>
    <row r="66" spans="1:20">
      <c r="A66" s="5"/>
      <c r="B66" s="6"/>
      <c r="C66" s="5"/>
      <c r="D66" s="5"/>
      <c r="E66" s="5"/>
      <c r="F66" s="5"/>
      <c r="G66" s="5"/>
      <c r="H66" s="5"/>
      <c r="I66" s="5">
        <f>ROUND(H66/'Table - I'!$G$12*100,2)</f>
        <v>0</v>
      </c>
      <c r="J66" s="5"/>
      <c r="K66" s="5"/>
      <c r="L66" s="5"/>
      <c r="M66" s="5">
        <f>ROUND(L66/'Table - I'!$K$12*100,2)</f>
        <v>0</v>
      </c>
      <c r="N66" s="5"/>
      <c r="O66" s="5">
        <f>ROUND((N66+H66)*100/('Table - I'!$G$12+'Table - I'!$M$12),2)</f>
        <v>0</v>
      </c>
      <c r="P66" s="5"/>
      <c r="Q66" s="5" t="e">
        <f t="shared" si="0"/>
        <v>#DIV/0!</v>
      </c>
      <c r="R66" s="5"/>
      <c r="S66" s="5" t="e">
        <f t="shared" si="1"/>
        <v>#DIV/0!</v>
      </c>
      <c r="T66" s="5"/>
    </row>
    <row r="67" spans="1:20">
      <c r="A67" s="5"/>
      <c r="B67" s="6"/>
      <c r="C67" s="5"/>
      <c r="D67" s="5"/>
      <c r="E67" s="5"/>
      <c r="F67" s="5"/>
      <c r="G67" s="5"/>
      <c r="H67" s="5"/>
      <c r="I67" s="5">
        <f>ROUND(H67/'Table - I'!$G$12*100,2)</f>
        <v>0</v>
      </c>
      <c r="J67" s="5"/>
      <c r="K67" s="5"/>
      <c r="L67" s="5"/>
      <c r="M67" s="5">
        <f>ROUND(L67/'Table - I'!$K$12*100,2)</f>
        <v>0</v>
      </c>
      <c r="N67" s="5"/>
      <c r="O67" s="5">
        <f>ROUND((N67+H67)*100/('Table - I'!$G$12+'Table - I'!$M$12),2)</f>
        <v>0</v>
      </c>
      <c r="P67" s="5"/>
      <c r="Q67" s="5" t="e">
        <f t="shared" si="0"/>
        <v>#DIV/0!</v>
      </c>
      <c r="R67" s="5"/>
      <c r="S67" s="5" t="e">
        <f t="shared" si="1"/>
        <v>#DIV/0!</v>
      </c>
      <c r="T67" s="5"/>
    </row>
    <row r="68" spans="1:20">
      <c r="A68" s="5"/>
      <c r="B68" s="6"/>
      <c r="C68" s="5"/>
      <c r="D68" s="5"/>
      <c r="E68" s="5"/>
      <c r="F68" s="5"/>
      <c r="G68" s="5"/>
      <c r="H68" s="5"/>
      <c r="I68" s="5">
        <f>ROUND(H68/'Table - I'!$G$12*100,2)</f>
        <v>0</v>
      </c>
      <c r="J68" s="5"/>
      <c r="K68" s="5"/>
      <c r="L68" s="5"/>
      <c r="M68" s="5">
        <f>ROUND(L68/'Table - I'!$K$12*100,2)</f>
        <v>0</v>
      </c>
      <c r="N68" s="5"/>
      <c r="O68" s="5">
        <f>ROUND((N68+H68)*100/('Table - I'!$G$12+'Table - I'!$M$12),2)</f>
        <v>0</v>
      </c>
      <c r="P68" s="5"/>
      <c r="Q68" s="5" t="e">
        <f t="shared" si="0"/>
        <v>#DIV/0!</v>
      </c>
      <c r="R68" s="5"/>
      <c r="S68" s="5" t="e">
        <f t="shared" si="1"/>
        <v>#DIV/0!</v>
      </c>
      <c r="T68" s="5"/>
    </row>
    <row r="69" spans="1:20">
      <c r="A69" s="5"/>
      <c r="B69" s="6"/>
      <c r="C69" s="5"/>
      <c r="D69" s="5"/>
      <c r="E69" s="5"/>
      <c r="F69" s="5"/>
      <c r="G69" s="5"/>
      <c r="H69" s="5"/>
      <c r="I69" s="5">
        <f>ROUND(H69/'Table - I'!$G$12*100,2)</f>
        <v>0</v>
      </c>
      <c r="J69" s="5"/>
      <c r="K69" s="5"/>
      <c r="L69" s="5"/>
      <c r="M69" s="5">
        <f>ROUND(L69/'Table - I'!$K$12*100,2)</f>
        <v>0</v>
      </c>
      <c r="N69" s="5"/>
      <c r="O69" s="5">
        <f>ROUND((N69+H69)*100/('Table - I'!$G$12+'Table - I'!$M$12),2)</f>
        <v>0</v>
      </c>
      <c r="P69" s="5"/>
      <c r="Q69" s="5" t="e">
        <f t="shared" si="0"/>
        <v>#DIV/0!</v>
      </c>
      <c r="R69" s="5"/>
      <c r="S69" s="5" t="e">
        <f t="shared" si="1"/>
        <v>#DIV/0!</v>
      </c>
      <c r="T69" s="5"/>
    </row>
    <row r="70" spans="1:20">
      <c r="A70" s="5"/>
      <c r="B70" s="6"/>
      <c r="C70" s="5"/>
      <c r="D70" s="5"/>
      <c r="E70" s="5"/>
      <c r="F70" s="5"/>
      <c r="G70" s="5"/>
      <c r="H70" s="5"/>
      <c r="I70" s="5">
        <f>ROUND(H70/'Table - I'!$G$12*100,2)</f>
        <v>0</v>
      </c>
      <c r="J70" s="5"/>
      <c r="K70" s="5"/>
      <c r="L70" s="5"/>
      <c r="M70" s="5">
        <f>ROUND(L70/'Table - I'!$K$12*100,2)</f>
        <v>0</v>
      </c>
      <c r="N70" s="5"/>
      <c r="O70" s="5">
        <f>ROUND((N70+H70)*100/('Table - I'!$G$12+'Table - I'!$M$12),2)</f>
        <v>0</v>
      </c>
      <c r="P70" s="5"/>
      <c r="Q70" s="5" t="e">
        <f t="shared" si="0"/>
        <v>#DIV/0!</v>
      </c>
      <c r="R70" s="5"/>
      <c r="S70" s="5" t="e">
        <f t="shared" si="1"/>
        <v>#DIV/0!</v>
      </c>
      <c r="T70" s="5"/>
    </row>
    <row r="71" spans="1:20">
      <c r="A71" s="5"/>
      <c r="B71" s="6"/>
      <c r="C71" s="5"/>
      <c r="D71" s="5"/>
      <c r="E71" s="5"/>
      <c r="F71" s="5"/>
      <c r="G71" s="5"/>
      <c r="H71" s="5"/>
      <c r="I71" s="5">
        <f>ROUND(H71/'Table - I'!$G$12*100,2)</f>
        <v>0</v>
      </c>
      <c r="J71" s="5"/>
      <c r="K71" s="5"/>
      <c r="L71" s="5"/>
      <c r="M71" s="5">
        <f>ROUND(L71/'Table - I'!$K$12*100,2)</f>
        <v>0</v>
      </c>
      <c r="N71" s="5"/>
      <c r="O71" s="5">
        <f>ROUND((N71+H71)*100/('Table - I'!$G$12+'Table - I'!$M$12),2)</f>
        <v>0</v>
      </c>
      <c r="P71" s="5"/>
      <c r="Q71" s="5" t="e">
        <f t="shared" si="0"/>
        <v>#DIV/0!</v>
      </c>
      <c r="R71" s="5"/>
      <c r="S71" s="5" t="e">
        <f t="shared" si="1"/>
        <v>#DIV/0!</v>
      </c>
      <c r="T71" s="5"/>
    </row>
    <row r="72" spans="1:20">
      <c r="A72" s="5"/>
      <c r="B72" s="6"/>
      <c r="C72" s="5"/>
      <c r="D72" s="5"/>
      <c r="E72" s="5"/>
      <c r="F72" s="5"/>
      <c r="G72" s="5"/>
      <c r="H72" s="5"/>
      <c r="I72" s="5">
        <f>ROUND(H72/'Table - I'!$G$12*100,2)</f>
        <v>0</v>
      </c>
      <c r="J72" s="5"/>
      <c r="K72" s="5"/>
      <c r="L72" s="5"/>
      <c r="M72" s="5">
        <f>ROUND(L72/'Table - I'!$K$12*100,2)</f>
        <v>0</v>
      </c>
      <c r="N72" s="5"/>
      <c r="O72" s="5">
        <f>ROUND((N72+H72)*100/('Table - I'!$G$12+'Table - I'!$M$12),2)</f>
        <v>0</v>
      </c>
      <c r="P72" s="5"/>
      <c r="Q72" s="5" t="e">
        <f t="shared" si="0"/>
        <v>#DIV/0!</v>
      </c>
      <c r="R72" s="5"/>
      <c r="S72" s="5" t="e">
        <f t="shared" si="1"/>
        <v>#DIV/0!</v>
      </c>
      <c r="T72" s="5"/>
    </row>
    <row r="73" spans="1:20">
      <c r="A73" s="5"/>
      <c r="B73" s="6"/>
      <c r="C73" s="5"/>
      <c r="D73" s="5"/>
      <c r="E73" s="5"/>
      <c r="F73" s="5"/>
      <c r="G73" s="5"/>
      <c r="H73" s="5"/>
      <c r="I73" s="5">
        <f>ROUND(H73/'Table - I'!$G$12*100,2)</f>
        <v>0</v>
      </c>
      <c r="J73" s="5"/>
      <c r="K73" s="5"/>
      <c r="L73" s="5"/>
      <c r="M73" s="5">
        <f>ROUND(L73/'Table - I'!$K$12*100,2)</f>
        <v>0</v>
      </c>
      <c r="N73" s="5"/>
      <c r="O73" s="5">
        <f>ROUND((N73+H73)*100/('Table - I'!$G$12+'Table - I'!$M$12),2)</f>
        <v>0</v>
      </c>
      <c r="P73" s="5"/>
      <c r="Q73" s="5" t="e">
        <f t="shared" ref="Q73:Q116" si="2">ROUND(P73/H73*100,2)</f>
        <v>#DIV/0!</v>
      </c>
      <c r="R73" s="5"/>
      <c r="S73" s="5" t="e">
        <f t="shared" ref="S73:S116" si="3">ROUND(R73/H73*100,2)</f>
        <v>#DIV/0!</v>
      </c>
      <c r="T73" s="5"/>
    </row>
    <row r="74" spans="1:20">
      <c r="A74" s="5"/>
      <c r="B74" s="6"/>
      <c r="C74" s="5"/>
      <c r="D74" s="5"/>
      <c r="E74" s="5"/>
      <c r="F74" s="5"/>
      <c r="G74" s="5"/>
      <c r="H74" s="5"/>
      <c r="I74" s="5">
        <f>ROUND(H74/'Table - I'!$G$12*100,2)</f>
        <v>0</v>
      </c>
      <c r="J74" s="5"/>
      <c r="K74" s="5"/>
      <c r="L74" s="5"/>
      <c r="M74" s="5">
        <f>ROUND(L74/'Table - I'!$K$12*100,2)</f>
        <v>0</v>
      </c>
      <c r="N74" s="5"/>
      <c r="O74" s="5">
        <f>ROUND((N74+H74)*100/('Table - I'!$G$12+'Table - I'!$M$12),2)</f>
        <v>0</v>
      </c>
      <c r="P74" s="5"/>
      <c r="Q74" s="5" t="e">
        <f t="shared" si="2"/>
        <v>#DIV/0!</v>
      </c>
      <c r="R74" s="5"/>
      <c r="S74" s="5" t="e">
        <f t="shared" si="3"/>
        <v>#DIV/0!</v>
      </c>
      <c r="T74" s="5"/>
    </row>
    <row r="75" spans="1:20">
      <c r="A75" s="5"/>
      <c r="B75" s="6"/>
      <c r="C75" s="5"/>
      <c r="D75" s="5"/>
      <c r="E75" s="5"/>
      <c r="F75" s="5"/>
      <c r="G75" s="5"/>
      <c r="H75" s="5"/>
      <c r="I75" s="5">
        <f>ROUND(H75/'Table - I'!$G$12*100,2)</f>
        <v>0</v>
      </c>
      <c r="J75" s="5"/>
      <c r="K75" s="5"/>
      <c r="L75" s="5"/>
      <c r="M75" s="5">
        <f>ROUND(L75/'Table - I'!$K$12*100,2)</f>
        <v>0</v>
      </c>
      <c r="N75" s="5"/>
      <c r="O75" s="5">
        <f>ROUND((N75+H75)*100/('Table - I'!$G$12+'Table - I'!$M$12),2)</f>
        <v>0</v>
      </c>
      <c r="P75" s="5"/>
      <c r="Q75" s="5" t="e">
        <f t="shared" si="2"/>
        <v>#DIV/0!</v>
      </c>
      <c r="R75" s="5"/>
      <c r="S75" s="5" t="e">
        <f t="shared" si="3"/>
        <v>#DIV/0!</v>
      </c>
      <c r="T75" s="5"/>
    </row>
    <row r="76" spans="1:20">
      <c r="A76" s="5"/>
      <c r="B76" s="6"/>
      <c r="C76" s="5"/>
      <c r="D76" s="5"/>
      <c r="E76" s="5"/>
      <c r="F76" s="5"/>
      <c r="G76" s="5"/>
      <c r="H76" s="5"/>
      <c r="I76" s="5">
        <f>ROUND(H76/'Table - I'!$G$12*100,2)</f>
        <v>0</v>
      </c>
      <c r="J76" s="5"/>
      <c r="K76" s="5"/>
      <c r="L76" s="5"/>
      <c r="M76" s="5">
        <f>ROUND(L76/'Table - I'!$K$12*100,2)</f>
        <v>0</v>
      </c>
      <c r="N76" s="5"/>
      <c r="O76" s="5">
        <f>ROUND((N76+H76)*100/('Table - I'!$G$12+'Table - I'!$M$12),2)</f>
        <v>0</v>
      </c>
      <c r="P76" s="5"/>
      <c r="Q76" s="5" t="e">
        <f t="shared" si="2"/>
        <v>#DIV/0!</v>
      </c>
      <c r="R76" s="5"/>
      <c r="S76" s="5" t="e">
        <f t="shared" si="3"/>
        <v>#DIV/0!</v>
      </c>
      <c r="T76" s="5"/>
    </row>
    <row r="77" spans="1:20">
      <c r="A77" s="5"/>
      <c r="B77" s="6"/>
      <c r="C77" s="5"/>
      <c r="D77" s="5"/>
      <c r="E77" s="5"/>
      <c r="F77" s="5"/>
      <c r="G77" s="5"/>
      <c r="H77" s="5"/>
      <c r="I77" s="5">
        <f>ROUND(H77/'Table - I'!$G$12*100,2)</f>
        <v>0</v>
      </c>
      <c r="J77" s="5"/>
      <c r="K77" s="5"/>
      <c r="L77" s="5"/>
      <c r="M77" s="5">
        <f>ROUND(L77/'Table - I'!$K$12*100,2)</f>
        <v>0</v>
      </c>
      <c r="N77" s="5"/>
      <c r="O77" s="5">
        <f>ROUND((N77+H77)*100/('Table - I'!$G$12+'Table - I'!$M$12),2)</f>
        <v>0</v>
      </c>
      <c r="P77" s="5"/>
      <c r="Q77" s="5" t="e">
        <f t="shared" si="2"/>
        <v>#DIV/0!</v>
      </c>
      <c r="R77" s="5"/>
      <c r="S77" s="5" t="e">
        <f t="shared" si="3"/>
        <v>#DIV/0!</v>
      </c>
      <c r="T77" s="5"/>
    </row>
    <row r="78" spans="1:20">
      <c r="A78" s="5"/>
      <c r="B78" s="6"/>
      <c r="C78" s="5"/>
      <c r="D78" s="5"/>
      <c r="E78" s="5"/>
      <c r="F78" s="5"/>
      <c r="G78" s="5"/>
      <c r="H78" s="5"/>
      <c r="I78" s="5">
        <f>ROUND(H78/'Table - I'!$G$12*100,2)</f>
        <v>0</v>
      </c>
      <c r="J78" s="5"/>
      <c r="K78" s="5"/>
      <c r="L78" s="5"/>
      <c r="M78" s="5">
        <f>ROUND(L78/'Table - I'!$K$12*100,2)</f>
        <v>0</v>
      </c>
      <c r="N78" s="5"/>
      <c r="O78" s="5">
        <f>ROUND((N78+H78)*100/('Table - I'!$G$12+'Table - I'!$M$12),2)</f>
        <v>0</v>
      </c>
      <c r="P78" s="5"/>
      <c r="Q78" s="5" t="e">
        <f t="shared" si="2"/>
        <v>#DIV/0!</v>
      </c>
      <c r="R78" s="5"/>
      <c r="S78" s="5" t="e">
        <f t="shared" si="3"/>
        <v>#DIV/0!</v>
      </c>
      <c r="T78" s="5"/>
    </row>
    <row r="79" spans="1:20">
      <c r="A79" s="5"/>
      <c r="B79" s="6"/>
      <c r="C79" s="5"/>
      <c r="D79" s="5"/>
      <c r="E79" s="5"/>
      <c r="F79" s="5"/>
      <c r="G79" s="5"/>
      <c r="H79" s="5"/>
      <c r="I79" s="5">
        <f>ROUND(H79/'Table - I'!$G$12*100,2)</f>
        <v>0</v>
      </c>
      <c r="J79" s="5"/>
      <c r="K79" s="5"/>
      <c r="L79" s="5"/>
      <c r="M79" s="5">
        <f>ROUND(L79/'Table - I'!$K$12*100,2)</f>
        <v>0</v>
      </c>
      <c r="N79" s="5"/>
      <c r="O79" s="5">
        <f>ROUND((N79+H79)*100/('Table - I'!$G$12+'Table - I'!$M$12),2)</f>
        <v>0</v>
      </c>
      <c r="P79" s="5"/>
      <c r="Q79" s="5" t="e">
        <f t="shared" si="2"/>
        <v>#DIV/0!</v>
      </c>
      <c r="R79" s="5"/>
      <c r="S79" s="5" t="e">
        <f t="shared" si="3"/>
        <v>#DIV/0!</v>
      </c>
      <c r="T79" s="5"/>
    </row>
    <row r="80" spans="1:20">
      <c r="A80" s="5"/>
      <c r="B80" s="6"/>
      <c r="C80" s="5"/>
      <c r="D80" s="5"/>
      <c r="E80" s="5"/>
      <c r="F80" s="5"/>
      <c r="G80" s="5"/>
      <c r="H80" s="5"/>
      <c r="I80" s="5">
        <f>ROUND(H80/'Table - I'!$G$12*100,2)</f>
        <v>0</v>
      </c>
      <c r="J80" s="5"/>
      <c r="K80" s="5"/>
      <c r="L80" s="5"/>
      <c r="M80" s="5">
        <f>ROUND(L80/'Table - I'!$K$12*100,2)</f>
        <v>0</v>
      </c>
      <c r="N80" s="5"/>
      <c r="O80" s="5">
        <f>ROUND((N80+H80)*100/('Table - I'!$G$12+'Table - I'!$M$12),2)</f>
        <v>0</v>
      </c>
      <c r="P80" s="5"/>
      <c r="Q80" s="5" t="e">
        <f t="shared" si="2"/>
        <v>#DIV/0!</v>
      </c>
      <c r="R80" s="5"/>
      <c r="S80" s="5" t="e">
        <f t="shared" si="3"/>
        <v>#DIV/0!</v>
      </c>
      <c r="T80" s="5"/>
    </row>
    <row r="81" spans="1:20">
      <c r="A81" s="5"/>
      <c r="B81" s="6"/>
      <c r="C81" s="5"/>
      <c r="D81" s="5"/>
      <c r="E81" s="5"/>
      <c r="F81" s="5"/>
      <c r="G81" s="5"/>
      <c r="H81" s="5"/>
      <c r="I81" s="5">
        <f>ROUND(H81/'Table - I'!$G$12*100,2)</f>
        <v>0</v>
      </c>
      <c r="J81" s="5"/>
      <c r="K81" s="5"/>
      <c r="L81" s="5"/>
      <c r="M81" s="5">
        <f>ROUND(L81/'Table - I'!$K$12*100,2)</f>
        <v>0</v>
      </c>
      <c r="N81" s="5"/>
      <c r="O81" s="5">
        <f>ROUND((N81+H81)*100/('Table - I'!$G$12+'Table - I'!$M$12),2)</f>
        <v>0</v>
      </c>
      <c r="P81" s="5"/>
      <c r="Q81" s="5" t="e">
        <f t="shared" si="2"/>
        <v>#DIV/0!</v>
      </c>
      <c r="R81" s="5"/>
      <c r="S81" s="5" t="e">
        <f t="shared" si="3"/>
        <v>#DIV/0!</v>
      </c>
      <c r="T81" s="5"/>
    </row>
    <row r="82" spans="1:20">
      <c r="A82" s="5"/>
      <c r="B82" s="6"/>
      <c r="C82" s="5"/>
      <c r="D82" s="5"/>
      <c r="E82" s="5"/>
      <c r="F82" s="5"/>
      <c r="G82" s="5"/>
      <c r="H82" s="5"/>
      <c r="I82" s="5">
        <f>ROUND(H82/'Table - I'!$G$12*100,2)</f>
        <v>0</v>
      </c>
      <c r="J82" s="5"/>
      <c r="K82" s="5"/>
      <c r="L82" s="5"/>
      <c r="M82" s="5">
        <f>ROUND(L82/'Table - I'!$K$12*100,2)</f>
        <v>0</v>
      </c>
      <c r="N82" s="5"/>
      <c r="O82" s="5">
        <f>ROUND((N82+H82)*100/('Table - I'!$G$12+'Table - I'!$M$12),2)</f>
        <v>0</v>
      </c>
      <c r="P82" s="5"/>
      <c r="Q82" s="5" t="e">
        <f t="shared" si="2"/>
        <v>#DIV/0!</v>
      </c>
      <c r="R82" s="5"/>
      <c r="S82" s="5" t="e">
        <f t="shared" si="3"/>
        <v>#DIV/0!</v>
      </c>
      <c r="T82" s="5"/>
    </row>
    <row r="83" spans="1:20">
      <c r="A83" s="5"/>
      <c r="B83" s="6"/>
      <c r="C83" s="5"/>
      <c r="D83" s="5"/>
      <c r="E83" s="5"/>
      <c r="F83" s="5"/>
      <c r="G83" s="5"/>
      <c r="H83" s="5"/>
      <c r="I83" s="5">
        <f>ROUND(H83/'Table - I'!$G$12*100,2)</f>
        <v>0</v>
      </c>
      <c r="J83" s="5"/>
      <c r="K83" s="5"/>
      <c r="L83" s="5"/>
      <c r="M83" s="5">
        <f>ROUND(L83/'Table - I'!$K$12*100,2)</f>
        <v>0</v>
      </c>
      <c r="N83" s="5"/>
      <c r="O83" s="5">
        <f>ROUND((N83+H83)*100/('Table - I'!$G$12+'Table - I'!$M$12),2)</f>
        <v>0</v>
      </c>
      <c r="P83" s="5"/>
      <c r="Q83" s="5" t="e">
        <f t="shared" si="2"/>
        <v>#DIV/0!</v>
      </c>
      <c r="R83" s="5"/>
      <c r="S83" s="5" t="e">
        <f t="shared" si="3"/>
        <v>#DIV/0!</v>
      </c>
      <c r="T83" s="5"/>
    </row>
    <row r="84" spans="1:20">
      <c r="A84" s="5"/>
      <c r="B84" s="6"/>
      <c r="C84" s="5"/>
      <c r="D84" s="5"/>
      <c r="E84" s="5"/>
      <c r="F84" s="5"/>
      <c r="G84" s="5"/>
      <c r="H84" s="5"/>
      <c r="I84" s="5">
        <f>ROUND(H84/'Table - I'!$G$12*100,2)</f>
        <v>0</v>
      </c>
      <c r="J84" s="5"/>
      <c r="K84" s="5"/>
      <c r="L84" s="5"/>
      <c r="M84" s="5">
        <f>ROUND(L84/'Table - I'!$K$12*100,2)</f>
        <v>0</v>
      </c>
      <c r="N84" s="5"/>
      <c r="O84" s="5">
        <f>ROUND((N84+H84)*100/('Table - I'!$G$12+'Table - I'!$M$12),2)</f>
        <v>0</v>
      </c>
      <c r="P84" s="5"/>
      <c r="Q84" s="5" t="e">
        <f t="shared" si="2"/>
        <v>#DIV/0!</v>
      </c>
      <c r="R84" s="5"/>
      <c r="S84" s="5" t="e">
        <f t="shared" si="3"/>
        <v>#DIV/0!</v>
      </c>
      <c r="T84" s="5"/>
    </row>
    <row r="85" spans="1:20">
      <c r="A85" s="5"/>
      <c r="B85" s="6"/>
      <c r="C85" s="5"/>
      <c r="D85" s="5"/>
      <c r="E85" s="5"/>
      <c r="F85" s="5"/>
      <c r="G85" s="5"/>
      <c r="H85" s="5"/>
      <c r="I85" s="5">
        <f>ROUND(H85/'Table - I'!$G$12*100,2)</f>
        <v>0</v>
      </c>
      <c r="J85" s="5"/>
      <c r="K85" s="5"/>
      <c r="L85" s="5"/>
      <c r="M85" s="5">
        <f>ROUND(L85/'Table - I'!$K$12*100,2)</f>
        <v>0</v>
      </c>
      <c r="N85" s="5"/>
      <c r="O85" s="5">
        <f>ROUND((N85+H85)*100/('Table - I'!$G$12+'Table - I'!$M$12),2)</f>
        <v>0</v>
      </c>
      <c r="P85" s="5"/>
      <c r="Q85" s="5" t="e">
        <f t="shared" si="2"/>
        <v>#DIV/0!</v>
      </c>
      <c r="R85" s="5"/>
      <c r="S85" s="5" t="e">
        <f t="shared" si="3"/>
        <v>#DIV/0!</v>
      </c>
      <c r="T85" s="5"/>
    </row>
    <row r="86" spans="1:20">
      <c r="A86" s="5"/>
      <c r="B86" s="6"/>
      <c r="C86" s="5"/>
      <c r="D86" s="5"/>
      <c r="E86" s="5"/>
      <c r="F86" s="5"/>
      <c r="G86" s="5"/>
      <c r="H86" s="5"/>
      <c r="I86" s="5">
        <f>ROUND(H86/'Table - I'!$G$12*100,2)</f>
        <v>0</v>
      </c>
      <c r="J86" s="5"/>
      <c r="K86" s="5"/>
      <c r="L86" s="5"/>
      <c r="M86" s="5">
        <f>ROUND(L86/'Table - I'!$K$12*100,2)</f>
        <v>0</v>
      </c>
      <c r="N86" s="5"/>
      <c r="O86" s="5">
        <f>ROUND((N86+H86)*100/('Table - I'!$G$12+'Table - I'!$M$12),2)</f>
        <v>0</v>
      </c>
      <c r="P86" s="5"/>
      <c r="Q86" s="5" t="e">
        <f t="shared" si="2"/>
        <v>#DIV/0!</v>
      </c>
      <c r="R86" s="5"/>
      <c r="S86" s="5" t="e">
        <f t="shared" si="3"/>
        <v>#DIV/0!</v>
      </c>
      <c r="T86" s="5"/>
    </row>
    <row r="87" spans="1:20">
      <c r="A87" s="5"/>
      <c r="B87" s="6"/>
      <c r="C87" s="5"/>
      <c r="D87" s="5"/>
      <c r="E87" s="5"/>
      <c r="F87" s="5"/>
      <c r="G87" s="5"/>
      <c r="H87" s="5"/>
      <c r="I87" s="5">
        <f>ROUND(H87/'Table - I'!$G$12*100,2)</f>
        <v>0</v>
      </c>
      <c r="J87" s="5"/>
      <c r="K87" s="5"/>
      <c r="L87" s="5"/>
      <c r="M87" s="5">
        <f>ROUND(L87/'Table - I'!$K$12*100,2)</f>
        <v>0</v>
      </c>
      <c r="N87" s="5"/>
      <c r="O87" s="5">
        <f>ROUND((N87+H87)*100/('Table - I'!$G$12+'Table - I'!$M$12),2)</f>
        <v>0</v>
      </c>
      <c r="P87" s="5"/>
      <c r="Q87" s="5" t="e">
        <f t="shared" si="2"/>
        <v>#DIV/0!</v>
      </c>
      <c r="R87" s="5"/>
      <c r="S87" s="5" t="e">
        <f t="shared" si="3"/>
        <v>#DIV/0!</v>
      </c>
      <c r="T87" s="5"/>
    </row>
    <row r="88" spans="1:20">
      <c r="A88" s="5"/>
      <c r="B88" s="6"/>
      <c r="C88" s="5"/>
      <c r="D88" s="5"/>
      <c r="E88" s="5"/>
      <c r="F88" s="5"/>
      <c r="G88" s="5"/>
      <c r="H88" s="5"/>
      <c r="I88" s="5">
        <f>ROUND(H88/'Table - I'!$G$12*100,2)</f>
        <v>0</v>
      </c>
      <c r="J88" s="5"/>
      <c r="K88" s="5"/>
      <c r="L88" s="5"/>
      <c r="M88" s="5">
        <f>ROUND(L88/'Table - I'!$K$12*100,2)</f>
        <v>0</v>
      </c>
      <c r="N88" s="5"/>
      <c r="O88" s="5">
        <f>ROUND((N88+H88)*100/('Table - I'!$G$12+'Table - I'!$M$12),2)</f>
        <v>0</v>
      </c>
      <c r="P88" s="5"/>
      <c r="Q88" s="5" t="e">
        <f t="shared" si="2"/>
        <v>#DIV/0!</v>
      </c>
      <c r="R88" s="5"/>
      <c r="S88" s="5" t="e">
        <f t="shared" si="3"/>
        <v>#DIV/0!</v>
      </c>
      <c r="T88" s="5"/>
    </row>
    <row r="89" spans="1:20">
      <c r="A89" s="5"/>
      <c r="B89" s="6"/>
      <c r="C89" s="5"/>
      <c r="D89" s="5"/>
      <c r="E89" s="5"/>
      <c r="F89" s="5"/>
      <c r="G89" s="5"/>
      <c r="H89" s="5"/>
      <c r="I89" s="5">
        <f>ROUND(H89/'Table - I'!$G$12*100,2)</f>
        <v>0</v>
      </c>
      <c r="J89" s="5"/>
      <c r="K89" s="5"/>
      <c r="L89" s="5"/>
      <c r="M89" s="5">
        <f>ROUND(L89/'Table - I'!$K$12*100,2)</f>
        <v>0</v>
      </c>
      <c r="N89" s="5"/>
      <c r="O89" s="5">
        <f>ROUND((N89+H89)*100/('Table - I'!$G$12+'Table - I'!$M$12),2)</f>
        <v>0</v>
      </c>
      <c r="P89" s="5"/>
      <c r="Q89" s="5" t="e">
        <f t="shared" si="2"/>
        <v>#DIV/0!</v>
      </c>
      <c r="R89" s="5"/>
      <c r="S89" s="5" t="e">
        <f t="shared" si="3"/>
        <v>#DIV/0!</v>
      </c>
      <c r="T89" s="5"/>
    </row>
    <row r="90" spans="1:20">
      <c r="A90" s="5"/>
      <c r="B90" s="6"/>
      <c r="C90" s="5"/>
      <c r="D90" s="5"/>
      <c r="E90" s="5"/>
      <c r="F90" s="5"/>
      <c r="G90" s="5"/>
      <c r="H90" s="5"/>
      <c r="I90" s="5">
        <f>ROUND(H90/'Table - I'!$G$12*100,2)</f>
        <v>0</v>
      </c>
      <c r="J90" s="5"/>
      <c r="K90" s="5"/>
      <c r="L90" s="5"/>
      <c r="M90" s="5">
        <f>ROUND(L90/'Table - I'!$K$12*100,2)</f>
        <v>0</v>
      </c>
      <c r="N90" s="5"/>
      <c r="O90" s="5">
        <f>ROUND((N90+H90)*100/('Table - I'!$G$12+'Table - I'!$M$12),2)</f>
        <v>0</v>
      </c>
      <c r="P90" s="5"/>
      <c r="Q90" s="5" t="e">
        <f t="shared" si="2"/>
        <v>#DIV/0!</v>
      </c>
      <c r="R90" s="5"/>
      <c r="S90" s="5" t="e">
        <f t="shared" si="3"/>
        <v>#DIV/0!</v>
      </c>
      <c r="T90" s="5"/>
    </row>
    <row r="91" spans="1:20">
      <c r="A91" s="5"/>
      <c r="B91" s="6"/>
      <c r="C91" s="5"/>
      <c r="D91" s="5"/>
      <c r="E91" s="5"/>
      <c r="F91" s="5"/>
      <c r="G91" s="5"/>
      <c r="H91" s="5"/>
      <c r="I91" s="5">
        <f>ROUND(H91/'Table - I'!$G$12*100,2)</f>
        <v>0</v>
      </c>
      <c r="J91" s="5"/>
      <c r="K91" s="5"/>
      <c r="L91" s="5"/>
      <c r="M91" s="5">
        <f>ROUND(L91/'Table - I'!$K$12*100,2)</f>
        <v>0</v>
      </c>
      <c r="N91" s="5"/>
      <c r="O91" s="5">
        <f>ROUND((N91+H91)*100/('Table - I'!$G$12+'Table - I'!$M$12),2)</f>
        <v>0</v>
      </c>
      <c r="P91" s="5"/>
      <c r="Q91" s="5" t="e">
        <f t="shared" si="2"/>
        <v>#DIV/0!</v>
      </c>
      <c r="R91" s="5"/>
      <c r="S91" s="5" t="e">
        <f t="shared" si="3"/>
        <v>#DIV/0!</v>
      </c>
      <c r="T91" s="5"/>
    </row>
    <row r="92" spans="1:20">
      <c r="A92" s="5"/>
      <c r="B92" s="6"/>
      <c r="C92" s="5"/>
      <c r="D92" s="5"/>
      <c r="E92" s="5"/>
      <c r="F92" s="5"/>
      <c r="G92" s="5"/>
      <c r="H92" s="5"/>
      <c r="I92" s="5">
        <f>ROUND(H92/'Table - I'!$G$12*100,2)</f>
        <v>0</v>
      </c>
      <c r="J92" s="5"/>
      <c r="K92" s="5"/>
      <c r="L92" s="5"/>
      <c r="M92" s="5">
        <f>ROUND(L92/'Table - I'!$K$12*100,2)</f>
        <v>0</v>
      </c>
      <c r="N92" s="5"/>
      <c r="O92" s="5">
        <f>ROUND((N92+H92)*100/('Table - I'!$G$12+'Table - I'!$M$12),2)</f>
        <v>0</v>
      </c>
      <c r="P92" s="5"/>
      <c r="Q92" s="5" t="e">
        <f t="shared" si="2"/>
        <v>#DIV/0!</v>
      </c>
      <c r="R92" s="5"/>
      <c r="S92" s="5" t="e">
        <f t="shared" si="3"/>
        <v>#DIV/0!</v>
      </c>
      <c r="T92" s="5"/>
    </row>
    <row r="93" spans="1:20">
      <c r="A93" s="5"/>
      <c r="B93" s="6"/>
      <c r="C93" s="5"/>
      <c r="D93" s="5"/>
      <c r="E93" s="5"/>
      <c r="F93" s="5"/>
      <c r="G93" s="5"/>
      <c r="H93" s="5"/>
      <c r="I93" s="5">
        <f>ROUND(H93/'Table - I'!$G$12*100,2)</f>
        <v>0</v>
      </c>
      <c r="J93" s="5"/>
      <c r="K93" s="5"/>
      <c r="L93" s="5"/>
      <c r="M93" s="5">
        <f>ROUND(L93/'Table - I'!$K$12*100,2)</f>
        <v>0</v>
      </c>
      <c r="N93" s="5"/>
      <c r="O93" s="5">
        <f>ROUND((N93+H93)*100/('Table - I'!$G$12+'Table - I'!$M$12),2)</f>
        <v>0</v>
      </c>
      <c r="P93" s="5"/>
      <c r="Q93" s="5" t="e">
        <f t="shared" si="2"/>
        <v>#DIV/0!</v>
      </c>
      <c r="R93" s="5"/>
      <c r="S93" s="5" t="e">
        <f t="shared" si="3"/>
        <v>#DIV/0!</v>
      </c>
      <c r="T93" s="5"/>
    </row>
    <row r="94" spans="1:20">
      <c r="A94" s="5"/>
      <c r="B94" s="6"/>
      <c r="C94" s="5"/>
      <c r="D94" s="5"/>
      <c r="E94" s="5"/>
      <c r="F94" s="5"/>
      <c r="G94" s="5"/>
      <c r="H94" s="5"/>
      <c r="I94" s="5">
        <f>ROUND(H94/'Table - I'!$G$12*100,2)</f>
        <v>0</v>
      </c>
      <c r="J94" s="5"/>
      <c r="K94" s="5"/>
      <c r="L94" s="5"/>
      <c r="M94" s="5">
        <f>ROUND(L94/'Table - I'!$K$12*100,2)</f>
        <v>0</v>
      </c>
      <c r="N94" s="5"/>
      <c r="O94" s="5">
        <f>ROUND((N94+H94)*100/('Table - I'!$G$12+'Table - I'!$M$12),2)</f>
        <v>0</v>
      </c>
      <c r="P94" s="5"/>
      <c r="Q94" s="5" t="e">
        <f t="shared" si="2"/>
        <v>#DIV/0!</v>
      </c>
      <c r="R94" s="5"/>
      <c r="S94" s="5" t="e">
        <f t="shared" si="3"/>
        <v>#DIV/0!</v>
      </c>
      <c r="T94" s="5"/>
    </row>
    <row r="95" spans="1:20">
      <c r="A95" s="5"/>
      <c r="B95" s="6"/>
      <c r="C95" s="5"/>
      <c r="D95" s="5"/>
      <c r="E95" s="5"/>
      <c r="F95" s="5"/>
      <c r="G95" s="5"/>
      <c r="H95" s="5"/>
      <c r="I95" s="5">
        <f>ROUND(H95/'Table - I'!$G$12*100,2)</f>
        <v>0</v>
      </c>
      <c r="J95" s="5"/>
      <c r="K95" s="5"/>
      <c r="L95" s="5"/>
      <c r="M95" s="5">
        <f>ROUND(L95/'Table - I'!$K$12*100,2)</f>
        <v>0</v>
      </c>
      <c r="N95" s="5"/>
      <c r="O95" s="5">
        <f>ROUND((N95+H95)*100/('Table - I'!$G$12+'Table - I'!$M$12),2)</f>
        <v>0</v>
      </c>
      <c r="P95" s="5"/>
      <c r="Q95" s="5" t="e">
        <f t="shared" si="2"/>
        <v>#DIV/0!</v>
      </c>
      <c r="R95" s="5"/>
      <c r="S95" s="5" t="e">
        <f t="shared" si="3"/>
        <v>#DIV/0!</v>
      </c>
      <c r="T95" s="5"/>
    </row>
    <row r="96" spans="1:20">
      <c r="A96" s="5"/>
      <c r="B96" s="6"/>
      <c r="C96" s="5"/>
      <c r="D96" s="5"/>
      <c r="E96" s="5"/>
      <c r="F96" s="5"/>
      <c r="G96" s="5"/>
      <c r="H96" s="5"/>
      <c r="I96" s="5">
        <f>ROUND(H96/'Table - I'!$G$12*100,2)</f>
        <v>0</v>
      </c>
      <c r="J96" s="5"/>
      <c r="K96" s="5"/>
      <c r="L96" s="5"/>
      <c r="M96" s="5">
        <f>ROUND(L96/'Table - I'!$K$12*100,2)</f>
        <v>0</v>
      </c>
      <c r="N96" s="5"/>
      <c r="O96" s="5">
        <f>ROUND((N96+H96)*100/('Table - I'!$G$12+'Table - I'!$M$12),2)</f>
        <v>0</v>
      </c>
      <c r="P96" s="5"/>
      <c r="Q96" s="5" t="e">
        <f t="shared" si="2"/>
        <v>#DIV/0!</v>
      </c>
      <c r="R96" s="5"/>
      <c r="S96" s="5" t="e">
        <f t="shared" si="3"/>
        <v>#DIV/0!</v>
      </c>
      <c r="T96" s="5"/>
    </row>
    <row r="97" spans="1:20">
      <c r="A97" s="5"/>
      <c r="B97" s="6"/>
      <c r="C97" s="5"/>
      <c r="D97" s="5"/>
      <c r="E97" s="5"/>
      <c r="F97" s="5"/>
      <c r="G97" s="5"/>
      <c r="H97" s="5"/>
      <c r="I97" s="5">
        <f>ROUND(H97/'Table - I'!$G$12*100,2)</f>
        <v>0</v>
      </c>
      <c r="J97" s="5"/>
      <c r="K97" s="5"/>
      <c r="L97" s="5"/>
      <c r="M97" s="5">
        <f>ROUND(L97/'Table - I'!$K$12*100,2)</f>
        <v>0</v>
      </c>
      <c r="N97" s="5"/>
      <c r="O97" s="5">
        <f>ROUND((N97+H97)*100/('Table - I'!$G$12+'Table - I'!$M$12),2)</f>
        <v>0</v>
      </c>
      <c r="P97" s="5"/>
      <c r="Q97" s="5" t="e">
        <f t="shared" si="2"/>
        <v>#DIV/0!</v>
      </c>
      <c r="R97" s="5"/>
      <c r="S97" s="5" t="e">
        <f t="shared" si="3"/>
        <v>#DIV/0!</v>
      </c>
      <c r="T97" s="5"/>
    </row>
    <row r="98" spans="1:20">
      <c r="A98" s="5"/>
      <c r="B98" s="6"/>
      <c r="C98" s="5"/>
      <c r="D98" s="5"/>
      <c r="E98" s="5"/>
      <c r="F98" s="5"/>
      <c r="G98" s="5"/>
      <c r="H98" s="5"/>
      <c r="I98" s="5">
        <f>ROUND(H98/'Table - I'!$G$12*100,2)</f>
        <v>0</v>
      </c>
      <c r="J98" s="5"/>
      <c r="K98" s="5"/>
      <c r="L98" s="5"/>
      <c r="M98" s="5">
        <f>ROUND(L98/'Table - I'!$K$12*100,2)</f>
        <v>0</v>
      </c>
      <c r="N98" s="5"/>
      <c r="O98" s="5">
        <f>ROUND((N98+H98)*100/('Table - I'!$G$12+'Table - I'!$M$12),2)</f>
        <v>0</v>
      </c>
      <c r="P98" s="5"/>
      <c r="Q98" s="5" t="e">
        <f t="shared" si="2"/>
        <v>#DIV/0!</v>
      </c>
      <c r="R98" s="5"/>
      <c r="S98" s="5" t="e">
        <f t="shared" si="3"/>
        <v>#DIV/0!</v>
      </c>
      <c r="T98" s="5"/>
    </row>
    <row r="99" spans="1:20">
      <c r="A99" s="5"/>
      <c r="B99" s="6"/>
      <c r="C99" s="5"/>
      <c r="D99" s="5"/>
      <c r="E99" s="5"/>
      <c r="F99" s="5"/>
      <c r="G99" s="5"/>
      <c r="H99" s="5"/>
      <c r="I99" s="5">
        <f>ROUND(H99/'Table - I'!$G$12*100,2)</f>
        <v>0</v>
      </c>
      <c r="J99" s="5"/>
      <c r="K99" s="5"/>
      <c r="L99" s="5"/>
      <c r="M99" s="5">
        <f>ROUND(L99/'Table - I'!$K$12*100,2)</f>
        <v>0</v>
      </c>
      <c r="N99" s="5"/>
      <c r="O99" s="5">
        <f>ROUND((N99+H99)*100/('Table - I'!$G$12+'Table - I'!$M$12),2)</f>
        <v>0</v>
      </c>
      <c r="P99" s="5"/>
      <c r="Q99" s="5" t="e">
        <f t="shared" si="2"/>
        <v>#DIV/0!</v>
      </c>
      <c r="R99" s="5"/>
      <c r="S99" s="5" t="e">
        <f t="shared" si="3"/>
        <v>#DIV/0!</v>
      </c>
      <c r="T99" s="5"/>
    </row>
    <row r="100" spans="1:20">
      <c r="A100" s="5"/>
      <c r="B100" s="6"/>
      <c r="C100" s="5"/>
      <c r="D100" s="5"/>
      <c r="E100" s="5"/>
      <c r="F100" s="5"/>
      <c r="G100" s="5"/>
      <c r="H100" s="5"/>
      <c r="I100" s="5">
        <f>ROUND(H100/'Table - I'!$G$12*100,2)</f>
        <v>0</v>
      </c>
      <c r="J100" s="5"/>
      <c r="K100" s="5"/>
      <c r="L100" s="5"/>
      <c r="M100" s="5">
        <f>ROUND(L100/'Table - I'!$K$12*100,2)</f>
        <v>0</v>
      </c>
      <c r="N100" s="5"/>
      <c r="O100" s="5">
        <f>ROUND((N100+H100)*100/('Table - I'!$G$12+'Table - I'!$M$12),2)</f>
        <v>0</v>
      </c>
      <c r="P100" s="5"/>
      <c r="Q100" s="5" t="e">
        <f t="shared" si="2"/>
        <v>#DIV/0!</v>
      </c>
      <c r="R100" s="5"/>
      <c r="S100" s="5" t="e">
        <f t="shared" si="3"/>
        <v>#DIV/0!</v>
      </c>
      <c r="T100" s="5"/>
    </row>
    <row r="101" spans="1:20">
      <c r="A101" s="5"/>
      <c r="B101" s="6"/>
      <c r="C101" s="5"/>
      <c r="D101" s="5"/>
      <c r="E101" s="5"/>
      <c r="F101" s="5"/>
      <c r="G101" s="5"/>
      <c r="H101" s="5"/>
      <c r="I101" s="5">
        <f>ROUND(H101/'Table - I'!$G$12*100,2)</f>
        <v>0</v>
      </c>
      <c r="J101" s="5"/>
      <c r="K101" s="5"/>
      <c r="L101" s="5"/>
      <c r="M101" s="5">
        <f>ROUND(L101/'Table - I'!$K$12*100,2)</f>
        <v>0</v>
      </c>
      <c r="N101" s="5"/>
      <c r="O101" s="5">
        <f>ROUND((N101+H101)*100/('Table - I'!$G$12+'Table - I'!$M$12),2)</f>
        <v>0</v>
      </c>
      <c r="P101" s="5"/>
      <c r="Q101" s="5" t="e">
        <f t="shared" si="2"/>
        <v>#DIV/0!</v>
      </c>
      <c r="R101" s="5"/>
      <c r="S101" s="5" t="e">
        <f t="shared" si="3"/>
        <v>#DIV/0!</v>
      </c>
      <c r="T101" s="5"/>
    </row>
    <row r="102" spans="1:20">
      <c r="A102" s="5"/>
      <c r="B102" s="6"/>
      <c r="C102" s="5"/>
      <c r="D102" s="5"/>
      <c r="E102" s="5"/>
      <c r="F102" s="5"/>
      <c r="G102" s="5"/>
      <c r="H102" s="5"/>
      <c r="I102" s="5">
        <f>ROUND(H102/'Table - I'!$G$12*100,2)</f>
        <v>0</v>
      </c>
      <c r="J102" s="5"/>
      <c r="K102" s="5"/>
      <c r="L102" s="5"/>
      <c r="M102" s="5">
        <f>ROUND(L102/'Table - I'!$K$12*100,2)</f>
        <v>0</v>
      </c>
      <c r="N102" s="5"/>
      <c r="O102" s="5">
        <f>ROUND((N102+H102)*100/('Table - I'!$G$12+'Table - I'!$M$12),2)</f>
        <v>0</v>
      </c>
      <c r="P102" s="5"/>
      <c r="Q102" s="5" t="e">
        <f t="shared" si="2"/>
        <v>#DIV/0!</v>
      </c>
      <c r="R102" s="5"/>
      <c r="S102" s="5" t="e">
        <f t="shared" si="3"/>
        <v>#DIV/0!</v>
      </c>
      <c r="T102" s="5"/>
    </row>
    <row r="103" spans="1:20">
      <c r="A103" s="5"/>
      <c r="B103" s="6"/>
      <c r="C103" s="5"/>
      <c r="D103" s="5"/>
      <c r="E103" s="5"/>
      <c r="F103" s="5"/>
      <c r="G103" s="5"/>
      <c r="H103" s="5"/>
      <c r="I103" s="5">
        <f>ROUND(H103/'Table - I'!$G$12*100,2)</f>
        <v>0</v>
      </c>
      <c r="J103" s="5"/>
      <c r="K103" s="5"/>
      <c r="L103" s="5"/>
      <c r="M103" s="5">
        <f>ROUND(L103/'Table - I'!$K$12*100,2)</f>
        <v>0</v>
      </c>
      <c r="N103" s="5"/>
      <c r="O103" s="5">
        <f>ROUND((N103+H103)*100/('Table - I'!$G$12+'Table - I'!$M$12),2)</f>
        <v>0</v>
      </c>
      <c r="P103" s="5"/>
      <c r="Q103" s="5" t="e">
        <f t="shared" si="2"/>
        <v>#DIV/0!</v>
      </c>
      <c r="R103" s="5"/>
      <c r="S103" s="5" t="e">
        <f t="shared" si="3"/>
        <v>#DIV/0!</v>
      </c>
      <c r="T103" s="5"/>
    </row>
    <row r="104" spans="1:20">
      <c r="A104" s="5"/>
      <c r="B104" s="6"/>
      <c r="C104" s="5"/>
      <c r="D104" s="5"/>
      <c r="E104" s="5"/>
      <c r="F104" s="5"/>
      <c r="G104" s="5"/>
      <c r="H104" s="5"/>
      <c r="I104" s="5">
        <f>ROUND(H104/'Table - I'!$G$12*100,2)</f>
        <v>0</v>
      </c>
      <c r="J104" s="5"/>
      <c r="K104" s="5"/>
      <c r="L104" s="5"/>
      <c r="M104" s="5">
        <f>ROUND(L104/'Table - I'!$K$12*100,2)</f>
        <v>0</v>
      </c>
      <c r="N104" s="5"/>
      <c r="O104" s="5">
        <f>ROUND((N104+H104)*100/('Table - I'!$G$12+'Table - I'!$M$12),2)</f>
        <v>0</v>
      </c>
      <c r="P104" s="5"/>
      <c r="Q104" s="5" t="e">
        <f t="shared" si="2"/>
        <v>#DIV/0!</v>
      </c>
      <c r="R104" s="5"/>
      <c r="S104" s="5" t="e">
        <f t="shared" si="3"/>
        <v>#DIV/0!</v>
      </c>
      <c r="T104" s="5"/>
    </row>
    <row r="105" spans="1:20">
      <c r="A105" s="5"/>
      <c r="B105" s="6"/>
      <c r="C105" s="5"/>
      <c r="D105" s="5"/>
      <c r="E105" s="5"/>
      <c r="F105" s="5"/>
      <c r="G105" s="5"/>
      <c r="H105" s="5"/>
      <c r="I105" s="5">
        <f>ROUND(H105/'Table - I'!$G$12*100,2)</f>
        <v>0</v>
      </c>
      <c r="J105" s="5"/>
      <c r="K105" s="5"/>
      <c r="L105" s="5"/>
      <c r="M105" s="5">
        <f>ROUND(L105/'Table - I'!$K$12*100,2)</f>
        <v>0</v>
      </c>
      <c r="N105" s="5"/>
      <c r="O105" s="5">
        <f>ROUND((N105+H105)*100/('Table - I'!$G$12+'Table - I'!$M$12),2)</f>
        <v>0</v>
      </c>
      <c r="P105" s="5"/>
      <c r="Q105" s="5" t="e">
        <f t="shared" si="2"/>
        <v>#DIV/0!</v>
      </c>
      <c r="R105" s="5"/>
      <c r="S105" s="5" t="e">
        <f t="shared" si="3"/>
        <v>#DIV/0!</v>
      </c>
      <c r="T105" s="5"/>
    </row>
    <row r="106" spans="1:20">
      <c r="A106" s="5"/>
      <c r="B106" s="6"/>
      <c r="C106" s="5"/>
      <c r="D106" s="5"/>
      <c r="E106" s="5"/>
      <c r="F106" s="5"/>
      <c r="G106" s="5"/>
      <c r="H106" s="5"/>
      <c r="I106" s="5">
        <f>ROUND(H106/'Table - I'!$G$12*100,2)</f>
        <v>0</v>
      </c>
      <c r="J106" s="5"/>
      <c r="K106" s="5"/>
      <c r="L106" s="5"/>
      <c r="M106" s="5">
        <f>ROUND(L106/'Table - I'!$K$12*100,2)</f>
        <v>0</v>
      </c>
      <c r="N106" s="5"/>
      <c r="O106" s="5">
        <f>ROUND((N106+H106)*100/('Table - I'!$G$12+'Table - I'!$M$12),2)</f>
        <v>0</v>
      </c>
      <c r="P106" s="5"/>
      <c r="Q106" s="5" t="e">
        <f t="shared" si="2"/>
        <v>#DIV/0!</v>
      </c>
      <c r="R106" s="5"/>
      <c r="S106" s="5" t="e">
        <f t="shared" si="3"/>
        <v>#DIV/0!</v>
      </c>
      <c r="T106" s="5"/>
    </row>
    <row r="107" spans="1:20">
      <c r="A107" s="5"/>
      <c r="B107" s="6"/>
      <c r="C107" s="5"/>
      <c r="D107" s="5"/>
      <c r="E107" s="5"/>
      <c r="F107" s="5"/>
      <c r="G107" s="5"/>
      <c r="H107" s="5"/>
      <c r="I107" s="5">
        <f>ROUND(H107/'Table - I'!$G$12*100,2)</f>
        <v>0</v>
      </c>
      <c r="J107" s="5"/>
      <c r="K107" s="5"/>
      <c r="L107" s="5"/>
      <c r="M107" s="5">
        <f>ROUND(L107/'Table - I'!$K$12*100,2)</f>
        <v>0</v>
      </c>
      <c r="N107" s="5"/>
      <c r="O107" s="5">
        <f>ROUND((N107+H107)*100/('Table - I'!$G$12+'Table - I'!$M$12),2)</f>
        <v>0</v>
      </c>
      <c r="P107" s="5"/>
      <c r="Q107" s="5" t="e">
        <f t="shared" si="2"/>
        <v>#DIV/0!</v>
      </c>
      <c r="R107" s="5"/>
      <c r="S107" s="5" t="e">
        <f t="shared" si="3"/>
        <v>#DIV/0!</v>
      </c>
      <c r="T107" s="5"/>
    </row>
    <row r="108" spans="1:20">
      <c r="A108" s="5"/>
      <c r="B108" s="6"/>
      <c r="C108" s="5"/>
      <c r="D108" s="5"/>
      <c r="E108" s="5"/>
      <c r="F108" s="5"/>
      <c r="G108" s="5"/>
      <c r="H108" s="5"/>
      <c r="I108" s="5">
        <f>ROUND(H108/'Table - I'!$G$12*100,2)</f>
        <v>0</v>
      </c>
      <c r="J108" s="5"/>
      <c r="K108" s="5"/>
      <c r="L108" s="5"/>
      <c r="M108" s="5">
        <f>ROUND(L108/'Table - I'!$K$12*100,2)</f>
        <v>0</v>
      </c>
      <c r="N108" s="5"/>
      <c r="O108" s="5">
        <f>ROUND((N108+H108)*100/('Table - I'!$G$12+'Table - I'!$M$12),2)</f>
        <v>0</v>
      </c>
      <c r="P108" s="5"/>
      <c r="Q108" s="5" t="e">
        <f t="shared" si="2"/>
        <v>#DIV/0!</v>
      </c>
      <c r="R108" s="5"/>
      <c r="S108" s="5" t="e">
        <f t="shared" si="3"/>
        <v>#DIV/0!</v>
      </c>
      <c r="T108" s="5"/>
    </row>
    <row r="109" spans="1:20">
      <c r="A109" s="5"/>
      <c r="B109" s="6"/>
      <c r="C109" s="5"/>
      <c r="D109" s="5"/>
      <c r="E109" s="5"/>
      <c r="F109" s="5"/>
      <c r="G109" s="5"/>
      <c r="H109" s="5"/>
      <c r="I109" s="5">
        <f>ROUND(H109/'Table - I'!$G$12*100,2)</f>
        <v>0</v>
      </c>
      <c r="J109" s="5"/>
      <c r="K109" s="5"/>
      <c r="L109" s="5"/>
      <c r="M109" s="5">
        <f>ROUND(L109/'Table - I'!$K$12*100,2)</f>
        <v>0</v>
      </c>
      <c r="N109" s="5"/>
      <c r="O109" s="5">
        <f>ROUND((N109+H109)*100/('Table - I'!$G$12+'Table - I'!$M$12),2)</f>
        <v>0</v>
      </c>
      <c r="P109" s="5"/>
      <c r="Q109" s="5" t="e">
        <f t="shared" si="2"/>
        <v>#DIV/0!</v>
      </c>
      <c r="R109" s="5"/>
      <c r="S109" s="5" t="e">
        <f t="shared" si="3"/>
        <v>#DIV/0!</v>
      </c>
      <c r="T109" s="5"/>
    </row>
    <row r="110" spans="1:20">
      <c r="A110" s="5"/>
      <c r="B110" s="6"/>
      <c r="C110" s="5"/>
      <c r="D110" s="5"/>
      <c r="E110" s="5"/>
      <c r="F110" s="5"/>
      <c r="G110" s="5"/>
      <c r="H110" s="5"/>
      <c r="I110" s="5">
        <f>ROUND(H110/'Table - I'!$G$12*100,2)</f>
        <v>0</v>
      </c>
      <c r="J110" s="5"/>
      <c r="K110" s="5"/>
      <c r="L110" s="5"/>
      <c r="M110" s="5">
        <f>ROUND(L110/'Table - I'!$K$12*100,2)</f>
        <v>0</v>
      </c>
      <c r="N110" s="5"/>
      <c r="O110" s="5">
        <f>ROUND((N110+H110)*100/('Table - I'!$G$12+'Table - I'!$M$12),2)</f>
        <v>0</v>
      </c>
      <c r="P110" s="5"/>
      <c r="Q110" s="5" t="e">
        <f t="shared" si="2"/>
        <v>#DIV/0!</v>
      </c>
      <c r="R110" s="5"/>
      <c r="S110" s="5" t="e">
        <f t="shared" si="3"/>
        <v>#DIV/0!</v>
      </c>
      <c r="T110" s="5"/>
    </row>
    <row r="111" spans="1:20">
      <c r="A111" s="5"/>
      <c r="B111" s="6"/>
      <c r="C111" s="5"/>
      <c r="D111" s="5"/>
      <c r="E111" s="5"/>
      <c r="F111" s="5"/>
      <c r="G111" s="5"/>
      <c r="H111" s="5"/>
      <c r="I111" s="5">
        <f>ROUND(H111/'Table - I'!$G$12*100,2)</f>
        <v>0</v>
      </c>
      <c r="J111" s="5"/>
      <c r="K111" s="5"/>
      <c r="L111" s="5"/>
      <c r="M111" s="5">
        <f>ROUND(L111/'Table - I'!$K$12*100,2)</f>
        <v>0</v>
      </c>
      <c r="N111" s="5"/>
      <c r="O111" s="5">
        <f>ROUND((N111+H111)*100/('Table - I'!$G$12+'Table - I'!$M$12),2)</f>
        <v>0</v>
      </c>
      <c r="P111" s="5"/>
      <c r="Q111" s="5" t="e">
        <f t="shared" si="2"/>
        <v>#DIV/0!</v>
      </c>
      <c r="R111" s="5"/>
      <c r="S111" s="5" t="e">
        <f t="shared" si="3"/>
        <v>#DIV/0!</v>
      </c>
      <c r="T111" s="5"/>
    </row>
    <row r="112" spans="1:20">
      <c r="A112" s="5"/>
      <c r="B112" s="6"/>
      <c r="C112" s="5"/>
      <c r="D112" s="5"/>
      <c r="E112" s="5"/>
      <c r="F112" s="5"/>
      <c r="G112" s="5"/>
      <c r="H112" s="5"/>
      <c r="I112" s="5">
        <f>ROUND(H112/'Table - I'!$G$12*100,2)</f>
        <v>0</v>
      </c>
      <c r="J112" s="5"/>
      <c r="K112" s="5"/>
      <c r="L112" s="5"/>
      <c r="M112" s="5">
        <f>ROUND(L112/'Table - I'!$K$12*100,2)</f>
        <v>0</v>
      </c>
      <c r="N112" s="5"/>
      <c r="O112" s="5">
        <f>ROUND((N112+H112)*100/('Table - I'!$G$12+'Table - I'!$M$12),2)</f>
        <v>0</v>
      </c>
      <c r="P112" s="5"/>
      <c r="Q112" s="5" t="e">
        <f t="shared" si="2"/>
        <v>#DIV/0!</v>
      </c>
      <c r="R112" s="5"/>
      <c r="S112" s="5" t="e">
        <f t="shared" si="3"/>
        <v>#DIV/0!</v>
      </c>
      <c r="T112" s="5"/>
    </row>
    <row r="113" spans="1:20">
      <c r="A113" s="5"/>
      <c r="B113" s="6"/>
      <c r="C113" s="5"/>
      <c r="D113" s="5"/>
      <c r="E113" s="5"/>
      <c r="F113" s="5"/>
      <c r="G113" s="5"/>
      <c r="H113" s="5"/>
      <c r="I113" s="5">
        <f>ROUND(H113/'Table - I'!$G$12*100,2)</f>
        <v>0</v>
      </c>
      <c r="J113" s="5"/>
      <c r="K113" s="5"/>
      <c r="L113" s="5"/>
      <c r="M113" s="5">
        <f>ROUND(L113/'Table - I'!$K$12*100,2)</f>
        <v>0</v>
      </c>
      <c r="N113" s="5"/>
      <c r="O113" s="5">
        <f>ROUND((N113+H113)*100/('Table - I'!$G$12+'Table - I'!$M$12),2)</f>
        <v>0</v>
      </c>
      <c r="P113" s="5"/>
      <c r="Q113" s="5" t="e">
        <f t="shared" si="2"/>
        <v>#DIV/0!</v>
      </c>
      <c r="R113" s="5"/>
      <c r="S113" s="5" t="e">
        <f t="shared" si="3"/>
        <v>#DIV/0!</v>
      </c>
      <c r="T113" s="5"/>
    </row>
    <row r="114" spans="1:20">
      <c r="A114" s="5"/>
      <c r="B114" s="6"/>
      <c r="C114" s="5"/>
      <c r="D114" s="5"/>
      <c r="E114" s="5"/>
      <c r="F114" s="5"/>
      <c r="G114" s="5"/>
      <c r="H114" s="5"/>
      <c r="I114" s="5">
        <f>ROUND(H114/'Table - I'!$G$12*100,2)</f>
        <v>0</v>
      </c>
      <c r="J114" s="5"/>
      <c r="K114" s="5"/>
      <c r="L114" s="5"/>
      <c r="M114" s="5">
        <f>ROUND(L114/'Table - I'!$K$12*100,2)</f>
        <v>0</v>
      </c>
      <c r="N114" s="5"/>
      <c r="O114" s="5">
        <f>ROUND((N114+H114)*100/('Table - I'!$G$12+'Table - I'!$M$12),2)</f>
        <v>0</v>
      </c>
      <c r="P114" s="5"/>
      <c r="Q114" s="5" t="e">
        <f t="shared" si="2"/>
        <v>#DIV/0!</v>
      </c>
      <c r="R114" s="5"/>
      <c r="S114" s="5" t="e">
        <f t="shared" si="3"/>
        <v>#DIV/0!</v>
      </c>
      <c r="T114" s="5"/>
    </row>
    <row r="115" spans="1:20">
      <c r="A115" s="5"/>
      <c r="B115" s="6"/>
      <c r="C115" s="5"/>
      <c r="D115" s="5"/>
      <c r="E115" s="5"/>
      <c r="F115" s="5"/>
      <c r="G115" s="5"/>
      <c r="H115" s="5"/>
      <c r="I115" s="5">
        <f>ROUND(H115/'Table - I'!$G$12*100,2)</f>
        <v>0</v>
      </c>
      <c r="J115" s="5"/>
      <c r="K115" s="5"/>
      <c r="L115" s="5"/>
      <c r="M115" s="5">
        <f>ROUND(L115/'Table - I'!$K$12*100,2)</f>
        <v>0</v>
      </c>
      <c r="N115" s="5"/>
      <c r="O115" s="5">
        <f>ROUND((N115+H115)*100/('Table - I'!$G$12+'Table - I'!$M$12),2)</f>
        <v>0</v>
      </c>
      <c r="P115" s="5"/>
      <c r="Q115" s="5" t="e">
        <f t="shared" si="2"/>
        <v>#DIV/0!</v>
      </c>
      <c r="R115" s="5"/>
      <c r="S115" s="5" t="e">
        <f t="shared" si="3"/>
        <v>#DIV/0!</v>
      </c>
      <c r="T115" s="5"/>
    </row>
    <row r="116" spans="1:20">
      <c r="A116" s="5"/>
      <c r="B116" s="3" t="s">
        <v>89</v>
      </c>
      <c r="C116" s="2"/>
      <c r="D116" s="2"/>
      <c r="E116" s="2">
        <f>SUM(E8:E115)</f>
        <v>7826495</v>
      </c>
      <c r="F116" s="2">
        <f>SUM(F8:F115)</f>
        <v>0</v>
      </c>
      <c r="G116" s="2">
        <f>SUM(G8:G115)</f>
        <v>0</v>
      </c>
      <c r="H116" s="2">
        <f>SUM(H8:H115)</f>
        <v>7826495</v>
      </c>
      <c r="I116" s="2">
        <f>ROUND(H116/'Table - I'!$G$12*100,2)</f>
        <v>61.39</v>
      </c>
      <c r="J116" s="2">
        <f>SUM(J8:J115)</f>
        <v>7826495</v>
      </c>
      <c r="K116" s="2">
        <f>SUM(K8:K115)</f>
        <v>0</v>
      </c>
      <c r="L116" s="2">
        <f>SUM(L8:L115)</f>
        <v>7826495</v>
      </c>
      <c r="M116" s="2">
        <f>ROUND(L116/'Table - I'!$K$12*100,2)</f>
        <v>61.39</v>
      </c>
      <c r="N116" s="2">
        <f>SUM(N8:N115)</f>
        <v>0</v>
      </c>
      <c r="O116" s="2">
        <f>ROUND((N116+H116)*100/('Table - I'!$G$12+'Table - I'!$M$12),2)</f>
        <v>61.39</v>
      </c>
      <c r="P116" s="2">
        <f>SUM(P8:P115)</f>
        <v>3883495</v>
      </c>
      <c r="Q116" s="2">
        <f t="shared" si="2"/>
        <v>49.62</v>
      </c>
      <c r="R116" s="2">
        <f>SUM(R8:R115)</f>
        <v>3853042</v>
      </c>
      <c r="S116" s="2">
        <f t="shared" si="3"/>
        <v>49.23</v>
      </c>
      <c r="T116" s="2">
        <f>SUM(T8:T115)</f>
        <v>7826295</v>
      </c>
    </row>
  </sheetData>
  <mergeCells count="17">
    <mergeCell ref="M5:M6"/>
    <mergeCell ref="A1:T1"/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N6"/>
    <mergeCell ref="O4:O6"/>
    <mergeCell ref="P4:Q4"/>
    <mergeCell ref="J5:L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6"/>
  <sheetViews>
    <sheetView topLeftCell="A3" workbookViewId="0">
      <selection activeCell="A8" sqref="A8"/>
    </sheetView>
  </sheetViews>
  <sheetFormatPr defaultRowHeight="15"/>
  <cols>
    <col min="2" max="2" width="40.85546875" customWidth="1"/>
    <col min="3" max="3" width="17.7109375" customWidth="1"/>
    <col min="5" max="8" width="15.7109375" customWidth="1"/>
    <col min="9" max="9" width="16" customWidth="1"/>
    <col min="10" max="12" width="15.7109375" customWidth="1"/>
    <col min="14" max="14" width="18.5703125" customWidth="1"/>
    <col min="15" max="15" width="20.28515625" customWidth="1"/>
    <col min="16" max="16" width="15.7109375" customWidth="1"/>
    <col min="18" max="18" width="15.7109375" customWidth="1"/>
    <col min="20" max="20" width="15.7109375" customWidth="1"/>
  </cols>
  <sheetData>
    <row r="1" spans="1:20">
      <c r="A1" s="24" t="s">
        <v>129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>
      <c r="A2" s="26" t="s">
        <v>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75">
      <c r="A4" s="38" t="s">
        <v>86</v>
      </c>
      <c r="B4" s="38" t="s">
        <v>33</v>
      </c>
      <c r="C4" s="42" t="s">
        <v>29</v>
      </c>
      <c r="D4" s="38" t="s">
        <v>30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/>
      <c r="L4" s="38"/>
      <c r="M4" s="38"/>
      <c r="N4" s="38" t="s">
        <v>12</v>
      </c>
      <c r="O4" s="38" t="s">
        <v>126</v>
      </c>
      <c r="P4" s="38" t="s">
        <v>14</v>
      </c>
      <c r="Q4" s="38"/>
      <c r="R4" s="3" t="s">
        <v>17</v>
      </c>
      <c r="S4" s="3"/>
      <c r="T4" s="3" t="s">
        <v>18</v>
      </c>
    </row>
    <row r="5" spans="1:20" ht="60">
      <c r="A5" s="38"/>
      <c r="B5" s="38"/>
      <c r="C5" s="43"/>
      <c r="D5" s="38"/>
      <c r="E5" s="38"/>
      <c r="F5" s="38"/>
      <c r="G5" s="38"/>
      <c r="H5" s="38"/>
      <c r="I5" s="38"/>
      <c r="J5" s="38" t="s">
        <v>9</v>
      </c>
      <c r="K5" s="38"/>
      <c r="L5" s="38"/>
      <c r="M5" s="38" t="s">
        <v>125</v>
      </c>
      <c r="N5" s="38"/>
      <c r="O5" s="38"/>
      <c r="P5" s="4" t="s">
        <v>15</v>
      </c>
      <c r="Q5" s="3" t="s">
        <v>16</v>
      </c>
      <c r="R5" s="2" t="s">
        <v>15</v>
      </c>
      <c r="S5" s="3" t="s">
        <v>16</v>
      </c>
      <c r="T5" s="2"/>
    </row>
    <row r="6" spans="1:20">
      <c r="A6" s="38"/>
      <c r="B6" s="38"/>
      <c r="C6" s="44"/>
      <c r="D6" s="38"/>
      <c r="E6" s="38"/>
      <c r="F6" s="38"/>
      <c r="G6" s="38"/>
      <c r="H6" s="38"/>
      <c r="I6" s="38"/>
      <c r="J6" s="4" t="s">
        <v>120</v>
      </c>
      <c r="K6" s="4" t="s">
        <v>119</v>
      </c>
      <c r="L6" s="4" t="s">
        <v>10</v>
      </c>
      <c r="M6" s="38"/>
      <c r="N6" s="38"/>
      <c r="O6" s="38"/>
      <c r="P6" s="4"/>
      <c r="Q6" s="2"/>
      <c r="R6" s="2"/>
      <c r="S6" s="2"/>
      <c r="T6" s="2"/>
    </row>
    <row r="7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>
      <c r="A8" s="5" t="s">
        <v>179</v>
      </c>
      <c r="B8" s="6" t="s">
        <v>180</v>
      </c>
      <c r="C8" s="5"/>
      <c r="D8" s="5"/>
      <c r="E8" s="5">
        <v>0</v>
      </c>
      <c r="F8" s="5">
        <v>0</v>
      </c>
      <c r="G8" s="5">
        <v>0</v>
      </c>
      <c r="H8" s="5">
        <v>0</v>
      </c>
      <c r="I8" s="5">
        <f>ROUND(H8/'Table - I'!$G$12*100,2)</f>
        <v>0</v>
      </c>
      <c r="J8" s="5">
        <v>0</v>
      </c>
      <c r="K8" s="5">
        <v>0</v>
      </c>
      <c r="L8" s="5">
        <v>0</v>
      </c>
      <c r="M8" s="5">
        <f>ROUND(L8/'Table - I'!$K$12*100,2)</f>
        <v>0</v>
      </c>
      <c r="N8" s="5">
        <v>0</v>
      </c>
      <c r="O8" s="5">
        <f>ROUND((N8+H8)*100/('Table - I'!$G$12+'Table - I'!$M$12),2)</f>
        <v>0</v>
      </c>
      <c r="P8" s="5">
        <v>0</v>
      </c>
      <c r="Q8" s="5" t="e">
        <f>ROUND(P8/H8*100,2)</f>
        <v>#DIV/0!</v>
      </c>
      <c r="R8" s="5"/>
      <c r="S8" s="5" t="e">
        <f>ROUND(R8/H8*100,2)</f>
        <v>#DIV/0!</v>
      </c>
      <c r="T8" s="5">
        <v>0</v>
      </c>
    </row>
    <row r="9" spans="1:20">
      <c r="A9" s="5">
        <v>1</v>
      </c>
      <c r="B9" s="6" t="s">
        <v>181</v>
      </c>
      <c r="C9" s="5" t="s">
        <v>182</v>
      </c>
      <c r="D9" s="5"/>
      <c r="E9" s="5">
        <v>970000</v>
      </c>
      <c r="F9" s="5">
        <v>0</v>
      </c>
      <c r="G9" s="5">
        <v>0</v>
      </c>
      <c r="H9" s="5">
        <v>970000</v>
      </c>
      <c r="I9" s="5">
        <f>ROUND(H9/'Table - I'!$G$12*100,2)</f>
        <v>7.61</v>
      </c>
      <c r="J9" s="5">
        <v>970000</v>
      </c>
      <c r="K9" s="5">
        <v>0</v>
      </c>
      <c r="L9" s="5">
        <v>970000</v>
      </c>
      <c r="M9" s="5">
        <f>ROUND(L9/'Table - I'!$K$12*100,2)</f>
        <v>7.61</v>
      </c>
      <c r="N9" s="5">
        <v>0</v>
      </c>
      <c r="O9" s="5">
        <f>ROUND((N9+H9)*100/('Table - I'!$G$12+'Table - I'!$M$12),2)</f>
        <v>7.61</v>
      </c>
      <c r="P9" s="5">
        <v>0</v>
      </c>
      <c r="Q9" s="5">
        <f t="shared" ref="Q9:Q72" si="0">ROUND(P9/H9*100,2)</f>
        <v>0</v>
      </c>
      <c r="R9" s="5"/>
      <c r="S9" s="5">
        <f t="shared" ref="S9:S72" si="1">ROUND(R9/H9*100,2)</f>
        <v>0</v>
      </c>
      <c r="T9" s="5">
        <v>970000</v>
      </c>
    </row>
    <row r="10" spans="1:20">
      <c r="A10" s="5">
        <v>2</v>
      </c>
      <c r="B10" s="6" t="s">
        <v>183</v>
      </c>
      <c r="C10" s="5" t="s">
        <v>184</v>
      </c>
      <c r="D10" s="5"/>
      <c r="E10" s="5">
        <v>303700</v>
      </c>
      <c r="F10" s="5">
        <v>0</v>
      </c>
      <c r="G10" s="5">
        <v>0</v>
      </c>
      <c r="H10" s="5">
        <v>303700</v>
      </c>
      <c r="I10" s="5">
        <f>ROUND(H10/'Table - I'!$G$12*100,2)</f>
        <v>2.38</v>
      </c>
      <c r="J10" s="5">
        <v>303700</v>
      </c>
      <c r="K10" s="5">
        <v>0</v>
      </c>
      <c r="L10" s="5">
        <v>303700</v>
      </c>
      <c r="M10" s="5">
        <f>ROUND(L10/'Table - I'!$K$12*100,2)</f>
        <v>2.38</v>
      </c>
      <c r="N10" s="5">
        <v>0</v>
      </c>
      <c r="O10" s="5">
        <f>ROUND((N10+H10)*100/('Table - I'!$G$12+'Table - I'!$M$12),2)</f>
        <v>2.38</v>
      </c>
      <c r="P10" s="5">
        <v>0</v>
      </c>
      <c r="Q10" s="5">
        <f t="shared" si="0"/>
        <v>0</v>
      </c>
      <c r="R10" s="5"/>
      <c r="S10" s="5">
        <f t="shared" si="1"/>
        <v>0</v>
      </c>
      <c r="T10" s="5">
        <v>303700</v>
      </c>
    </row>
    <row r="11" spans="1:20">
      <c r="A11" s="5">
        <v>3</v>
      </c>
      <c r="B11" s="6" t="s">
        <v>185</v>
      </c>
      <c r="C11" s="5" t="s">
        <v>186</v>
      </c>
      <c r="D11" s="5"/>
      <c r="E11" s="5">
        <v>300100</v>
      </c>
      <c r="F11" s="5">
        <v>0</v>
      </c>
      <c r="G11" s="5">
        <v>0</v>
      </c>
      <c r="H11" s="5">
        <v>300100</v>
      </c>
      <c r="I11" s="5">
        <f>ROUND(H11/'Table - I'!$G$12*100,2)</f>
        <v>2.35</v>
      </c>
      <c r="J11" s="5">
        <v>300100</v>
      </c>
      <c r="K11" s="5">
        <v>0</v>
      </c>
      <c r="L11" s="5">
        <v>300100</v>
      </c>
      <c r="M11" s="5">
        <f>ROUND(L11/'Table - I'!$K$12*100,2)</f>
        <v>2.35</v>
      </c>
      <c r="N11" s="5">
        <v>0</v>
      </c>
      <c r="O11" s="5">
        <f>ROUND((N11+H11)*100/('Table - I'!$G$12+'Table - I'!$M$12),2)</f>
        <v>2.35</v>
      </c>
      <c r="P11" s="5">
        <v>0</v>
      </c>
      <c r="Q11" s="5">
        <f t="shared" si="0"/>
        <v>0</v>
      </c>
      <c r="R11" s="5"/>
      <c r="S11" s="5">
        <f t="shared" si="1"/>
        <v>0</v>
      </c>
      <c r="T11" s="5">
        <v>300100</v>
      </c>
    </row>
    <row r="12" spans="1:20">
      <c r="A12" s="5">
        <v>4</v>
      </c>
      <c r="B12" s="6" t="s">
        <v>187</v>
      </c>
      <c r="C12" s="5" t="s">
        <v>188</v>
      </c>
      <c r="D12" s="5"/>
      <c r="E12" s="5">
        <v>287561</v>
      </c>
      <c r="F12" s="5">
        <v>0</v>
      </c>
      <c r="G12" s="5">
        <v>0</v>
      </c>
      <c r="H12" s="5">
        <v>287561</v>
      </c>
      <c r="I12" s="5">
        <f>ROUND(H12/'Table - I'!$G$12*100,2)</f>
        <v>2.2599999999999998</v>
      </c>
      <c r="J12" s="5">
        <v>287561</v>
      </c>
      <c r="K12" s="5">
        <v>0</v>
      </c>
      <c r="L12" s="5">
        <v>287561</v>
      </c>
      <c r="M12" s="5">
        <f>ROUND(L12/'Table - I'!$K$12*100,2)</f>
        <v>2.2599999999999998</v>
      </c>
      <c r="N12" s="5">
        <v>0</v>
      </c>
      <c r="O12" s="5">
        <f>ROUND((N12+H12)*100/('Table - I'!$G$12+'Table - I'!$M$12),2)</f>
        <v>2.2599999999999998</v>
      </c>
      <c r="P12" s="5">
        <v>0</v>
      </c>
      <c r="Q12" s="5">
        <f t="shared" si="0"/>
        <v>0</v>
      </c>
      <c r="R12" s="5"/>
      <c r="S12" s="5">
        <f t="shared" si="1"/>
        <v>0</v>
      </c>
      <c r="T12" s="5">
        <v>287561</v>
      </c>
    </row>
    <row r="13" spans="1:20">
      <c r="A13" s="5">
        <v>5</v>
      </c>
      <c r="B13" s="6" t="s">
        <v>189</v>
      </c>
      <c r="C13" s="5"/>
      <c r="D13" s="5"/>
      <c r="E13" s="5">
        <v>242100</v>
      </c>
      <c r="F13" s="5">
        <v>0</v>
      </c>
      <c r="G13" s="5">
        <v>0</v>
      </c>
      <c r="H13" s="5">
        <v>242100</v>
      </c>
      <c r="I13" s="5">
        <f>ROUND(H13/'Table - I'!$G$12*100,2)</f>
        <v>1.9</v>
      </c>
      <c r="J13" s="5">
        <v>242100</v>
      </c>
      <c r="K13" s="5">
        <v>0</v>
      </c>
      <c r="L13" s="5">
        <v>242100</v>
      </c>
      <c r="M13" s="5">
        <f>ROUND(L13/'Table - I'!$K$12*100,2)</f>
        <v>1.9</v>
      </c>
      <c r="N13" s="5">
        <v>0</v>
      </c>
      <c r="O13" s="5">
        <f>ROUND((N13+H13)*100/('Table - I'!$G$12+'Table - I'!$M$12),2)</f>
        <v>1.9</v>
      </c>
      <c r="P13" s="5">
        <v>0</v>
      </c>
      <c r="Q13" s="5">
        <f t="shared" si="0"/>
        <v>0</v>
      </c>
      <c r="R13" s="5"/>
      <c r="S13" s="5">
        <f t="shared" si="1"/>
        <v>0</v>
      </c>
      <c r="T13" s="5">
        <v>242100</v>
      </c>
    </row>
    <row r="14" spans="1:20">
      <c r="A14" s="5" t="s">
        <v>179</v>
      </c>
      <c r="B14" s="6" t="s">
        <v>190</v>
      </c>
      <c r="C14" s="5"/>
      <c r="D14" s="5"/>
      <c r="E14" s="5">
        <v>0</v>
      </c>
      <c r="F14" s="5">
        <v>0</v>
      </c>
      <c r="G14" s="5">
        <v>0</v>
      </c>
      <c r="H14" s="5">
        <v>0</v>
      </c>
      <c r="I14" s="5">
        <f>ROUND(H14/'Table - I'!$G$12*100,2)</f>
        <v>0</v>
      </c>
      <c r="J14" s="5">
        <v>0</v>
      </c>
      <c r="K14" s="5">
        <v>0</v>
      </c>
      <c r="L14" s="5">
        <v>0</v>
      </c>
      <c r="M14" s="5">
        <f>ROUND(L14/'Table - I'!$K$12*100,2)</f>
        <v>0</v>
      </c>
      <c r="N14" s="5">
        <v>0</v>
      </c>
      <c r="O14" s="5">
        <f>ROUND((N14+H14)*100/('Table - I'!$G$12+'Table - I'!$M$12),2)</f>
        <v>0</v>
      </c>
      <c r="P14" s="5">
        <v>0</v>
      </c>
      <c r="Q14" s="5" t="e">
        <f t="shared" si="0"/>
        <v>#DIV/0!</v>
      </c>
      <c r="R14" s="5"/>
      <c r="S14" s="5" t="e">
        <f t="shared" si="1"/>
        <v>#DIV/0!</v>
      </c>
      <c r="T14" s="5">
        <v>0</v>
      </c>
    </row>
    <row r="15" spans="1:20">
      <c r="A15" s="5">
        <v>1</v>
      </c>
      <c r="B15" s="6" t="s">
        <v>191</v>
      </c>
      <c r="C15" s="5" t="s">
        <v>192</v>
      </c>
      <c r="D15" s="5"/>
      <c r="E15" s="5">
        <v>1162162</v>
      </c>
      <c r="F15" s="5">
        <v>0</v>
      </c>
      <c r="G15" s="5">
        <v>0</v>
      </c>
      <c r="H15" s="5">
        <v>1162162</v>
      </c>
      <c r="I15" s="5">
        <f>ROUND(H15/'Table - I'!$G$12*100,2)</f>
        <v>9.1199999999999992</v>
      </c>
      <c r="J15" s="5">
        <v>1162162</v>
      </c>
      <c r="K15" s="5">
        <v>0</v>
      </c>
      <c r="L15" s="5">
        <v>1162162</v>
      </c>
      <c r="M15" s="5">
        <f>ROUND(L15/'Table - I'!$K$12*100,2)</f>
        <v>9.1199999999999992</v>
      </c>
      <c r="N15" s="5">
        <v>0</v>
      </c>
      <c r="O15" s="5">
        <f>ROUND((N15+H15)*100/('Table - I'!$G$12+'Table - I'!$M$12),2)</f>
        <v>9.1199999999999992</v>
      </c>
      <c r="P15" s="5">
        <v>0</v>
      </c>
      <c r="Q15" s="5">
        <f t="shared" si="0"/>
        <v>0</v>
      </c>
      <c r="R15" s="5"/>
      <c r="S15" s="5">
        <f t="shared" si="1"/>
        <v>0</v>
      </c>
      <c r="T15" s="5">
        <v>1162162</v>
      </c>
    </row>
    <row r="16" spans="1:20">
      <c r="A16" s="5">
        <v>2</v>
      </c>
      <c r="B16" s="6" t="s">
        <v>193</v>
      </c>
      <c r="C16" s="5" t="s">
        <v>194</v>
      </c>
      <c r="D16" s="5"/>
      <c r="E16" s="5">
        <v>1150000</v>
      </c>
      <c r="F16" s="5">
        <v>0</v>
      </c>
      <c r="G16" s="5">
        <v>0</v>
      </c>
      <c r="H16" s="5">
        <v>1150000</v>
      </c>
      <c r="I16" s="5">
        <f>ROUND(H16/'Table - I'!$G$12*100,2)</f>
        <v>9.02</v>
      </c>
      <c r="J16" s="5">
        <v>1150000</v>
      </c>
      <c r="K16" s="5">
        <v>0</v>
      </c>
      <c r="L16" s="5">
        <v>1150000</v>
      </c>
      <c r="M16" s="5">
        <f>ROUND(L16/'Table - I'!$K$12*100,2)</f>
        <v>9.02</v>
      </c>
      <c r="N16" s="5">
        <v>0</v>
      </c>
      <c r="O16" s="5">
        <f>ROUND((N16+H16)*100/('Table - I'!$G$12+'Table - I'!$M$12),2)</f>
        <v>9.02</v>
      </c>
      <c r="P16" s="5">
        <v>0</v>
      </c>
      <c r="Q16" s="5">
        <f t="shared" si="0"/>
        <v>0</v>
      </c>
      <c r="R16" s="5"/>
      <c r="S16" s="5">
        <f t="shared" si="1"/>
        <v>0</v>
      </c>
      <c r="T16" s="5">
        <v>1150000</v>
      </c>
    </row>
    <row r="17" spans="1:20">
      <c r="A17" s="5"/>
      <c r="B17" s="6"/>
      <c r="C17" s="5"/>
      <c r="D17" s="5"/>
      <c r="E17" s="5"/>
      <c r="F17" s="5"/>
      <c r="G17" s="5"/>
      <c r="H17" s="5"/>
      <c r="I17" s="5">
        <f>ROUND(H17/'Table - I'!$G$12*100,2)</f>
        <v>0</v>
      </c>
      <c r="J17" s="5"/>
      <c r="K17" s="5"/>
      <c r="L17" s="5"/>
      <c r="M17" s="5">
        <f>ROUND(L17/'Table - I'!$K$12*100,2)</f>
        <v>0</v>
      </c>
      <c r="N17" s="5"/>
      <c r="O17" s="5">
        <f>ROUND((N17+H17)*100/('Table - I'!$G$12+'Table - I'!$M$12),2)</f>
        <v>0</v>
      </c>
      <c r="P17" s="5"/>
      <c r="Q17" s="5" t="e">
        <f t="shared" si="0"/>
        <v>#DIV/0!</v>
      </c>
      <c r="R17" s="5"/>
      <c r="S17" s="5" t="e">
        <f t="shared" si="1"/>
        <v>#DIV/0!</v>
      </c>
      <c r="T17" s="5"/>
    </row>
    <row r="18" spans="1:20">
      <c r="A18" s="5"/>
      <c r="B18" s="6"/>
      <c r="C18" s="5"/>
      <c r="D18" s="5"/>
      <c r="E18" s="5"/>
      <c r="F18" s="5"/>
      <c r="G18" s="5"/>
      <c r="H18" s="5"/>
      <c r="I18" s="5">
        <f>ROUND(H18/'Table - I'!$G$12*100,2)</f>
        <v>0</v>
      </c>
      <c r="J18" s="5"/>
      <c r="K18" s="5"/>
      <c r="L18" s="5"/>
      <c r="M18" s="5">
        <f>ROUND(L18/'Table - I'!$K$12*100,2)</f>
        <v>0</v>
      </c>
      <c r="N18" s="5"/>
      <c r="O18" s="5">
        <f>ROUND((N18+H18)*100/('Table - I'!$G$12+'Table - I'!$M$12),2)</f>
        <v>0</v>
      </c>
      <c r="P18" s="5"/>
      <c r="Q18" s="5" t="e">
        <f t="shared" si="0"/>
        <v>#DIV/0!</v>
      </c>
      <c r="R18" s="5"/>
      <c r="S18" s="5" t="e">
        <f t="shared" si="1"/>
        <v>#DIV/0!</v>
      </c>
      <c r="T18" s="5"/>
    </row>
    <row r="19" spans="1:20">
      <c r="A19" s="5"/>
      <c r="B19" s="6"/>
      <c r="C19" s="5"/>
      <c r="D19" s="5"/>
      <c r="E19" s="5"/>
      <c r="F19" s="5"/>
      <c r="G19" s="5"/>
      <c r="H19" s="5"/>
      <c r="I19" s="5">
        <f>ROUND(H19/'Table - I'!$G$12*100,2)</f>
        <v>0</v>
      </c>
      <c r="J19" s="5"/>
      <c r="K19" s="5"/>
      <c r="L19" s="5"/>
      <c r="M19" s="5">
        <f>ROUND(L19/'Table - I'!$K$12*100,2)</f>
        <v>0</v>
      </c>
      <c r="N19" s="5"/>
      <c r="O19" s="5">
        <f>ROUND((N19+H19)*100/('Table - I'!$G$12+'Table - I'!$M$12),2)</f>
        <v>0</v>
      </c>
      <c r="P19" s="5"/>
      <c r="Q19" s="5" t="e">
        <f t="shared" si="0"/>
        <v>#DIV/0!</v>
      </c>
      <c r="R19" s="5"/>
      <c r="S19" s="5" t="e">
        <f t="shared" si="1"/>
        <v>#DIV/0!</v>
      </c>
      <c r="T19" s="5"/>
    </row>
    <row r="20" spans="1:20">
      <c r="A20" s="5"/>
      <c r="B20" s="6"/>
      <c r="C20" s="5"/>
      <c r="D20" s="5"/>
      <c r="E20" s="5"/>
      <c r="F20" s="5"/>
      <c r="G20" s="5"/>
      <c r="H20" s="5"/>
      <c r="I20" s="5">
        <f>ROUND(H20/'Table - I'!$G$12*100,2)</f>
        <v>0</v>
      </c>
      <c r="J20" s="5"/>
      <c r="K20" s="5"/>
      <c r="L20" s="5"/>
      <c r="M20" s="5">
        <f>ROUND(L20/'Table - I'!$K$12*100,2)</f>
        <v>0</v>
      </c>
      <c r="N20" s="5"/>
      <c r="O20" s="5">
        <f>ROUND((N20+H20)*100/('Table - I'!$G$12+'Table - I'!$M$12),2)</f>
        <v>0</v>
      </c>
      <c r="P20" s="5"/>
      <c r="Q20" s="5" t="e">
        <f t="shared" si="0"/>
        <v>#DIV/0!</v>
      </c>
      <c r="R20" s="5"/>
      <c r="S20" s="5" t="e">
        <f t="shared" si="1"/>
        <v>#DIV/0!</v>
      </c>
      <c r="T20" s="5"/>
    </row>
    <row r="21" spans="1:20">
      <c r="A21" s="5"/>
      <c r="B21" s="6"/>
      <c r="C21" s="5"/>
      <c r="D21" s="5"/>
      <c r="E21" s="5"/>
      <c r="F21" s="5"/>
      <c r="G21" s="5"/>
      <c r="H21" s="5"/>
      <c r="I21" s="5">
        <f>ROUND(H21/'Table - I'!$G$12*100,2)</f>
        <v>0</v>
      </c>
      <c r="J21" s="5"/>
      <c r="K21" s="5"/>
      <c r="L21" s="5"/>
      <c r="M21" s="5">
        <f>ROUND(L21/'Table - I'!$K$12*100,2)</f>
        <v>0</v>
      </c>
      <c r="N21" s="5"/>
      <c r="O21" s="5">
        <f>ROUND((N21+H21)*100/('Table - I'!$G$12+'Table - I'!$M$12),2)</f>
        <v>0</v>
      </c>
      <c r="P21" s="5"/>
      <c r="Q21" s="5" t="e">
        <f t="shared" si="0"/>
        <v>#DIV/0!</v>
      </c>
      <c r="R21" s="5"/>
      <c r="S21" s="5" t="e">
        <f t="shared" si="1"/>
        <v>#DIV/0!</v>
      </c>
      <c r="T21" s="5"/>
    </row>
    <row r="22" spans="1:20">
      <c r="A22" s="5"/>
      <c r="B22" s="6"/>
      <c r="C22" s="5"/>
      <c r="D22" s="5"/>
      <c r="E22" s="5"/>
      <c r="F22" s="5"/>
      <c r="G22" s="5"/>
      <c r="H22" s="5"/>
      <c r="I22" s="5">
        <f>ROUND(H22/'Table - I'!$G$12*100,2)</f>
        <v>0</v>
      </c>
      <c r="J22" s="5"/>
      <c r="K22" s="5"/>
      <c r="L22" s="5"/>
      <c r="M22" s="5">
        <f>ROUND(L22/'Table - I'!$K$12*100,2)</f>
        <v>0</v>
      </c>
      <c r="N22" s="5"/>
      <c r="O22" s="5">
        <f>ROUND((N22+H22)*100/('Table - I'!$G$12+'Table - I'!$M$12),2)</f>
        <v>0</v>
      </c>
      <c r="P22" s="5"/>
      <c r="Q22" s="5" t="e">
        <f t="shared" si="0"/>
        <v>#DIV/0!</v>
      </c>
      <c r="R22" s="5"/>
      <c r="S22" s="5" t="e">
        <f t="shared" si="1"/>
        <v>#DIV/0!</v>
      </c>
      <c r="T22" s="5"/>
    </row>
    <row r="23" spans="1:20">
      <c r="A23" s="5"/>
      <c r="B23" s="6"/>
      <c r="C23" s="5"/>
      <c r="D23" s="5"/>
      <c r="E23" s="5"/>
      <c r="F23" s="5"/>
      <c r="G23" s="5"/>
      <c r="H23" s="5"/>
      <c r="I23" s="5">
        <f>ROUND(H23/'Table - I'!$G$12*100,2)</f>
        <v>0</v>
      </c>
      <c r="J23" s="5"/>
      <c r="K23" s="5"/>
      <c r="L23" s="5"/>
      <c r="M23" s="5">
        <f>ROUND(L23/'Table - I'!$K$12*100,2)</f>
        <v>0</v>
      </c>
      <c r="N23" s="5"/>
      <c r="O23" s="5">
        <f>ROUND((N23+H23)*100/('Table - I'!$G$12+'Table - I'!$M$12),2)</f>
        <v>0</v>
      </c>
      <c r="P23" s="5"/>
      <c r="Q23" s="5" t="e">
        <f t="shared" si="0"/>
        <v>#DIV/0!</v>
      </c>
      <c r="R23" s="5"/>
      <c r="S23" s="5" t="e">
        <f t="shared" si="1"/>
        <v>#DIV/0!</v>
      </c>
      <c r="T23" s="5"/>
    </row>
    <row r="24" spans="1:20">
      <c r="A24" s="5"/>
      <c r="B24" s="6"/>
      <c r="C24" s="5"/>
      <c r="D24" s="5"/>
      <c r="E24" s="5"/>
      <c r="F24" s="5"/>
      <c r="G24" s="5"/>
      <c r="H24" s="5"/>
      <c r="I24" s="5">
        <f>ROUND(H24/'Table - I'!$G$12*100,2)</f>
        <v>0</v>
      </c>
      <c r="J24" s="5"/>
      <c r="K24" s="5"/>
      <c r="L24" s="5"/>
      <c r="M24" s="5">
        <f>ROUND(L24/'Table - I'!$K$12*100,2)</f>
        <v>0</v>
      </c>
      <c r="N24" s="5"/>
      <c r="O24" s="5">
        <f>ROUND((N24+H24)*100/('Table - I'!$G$12+'Table - I'!$M$12),2)</f>
        <v>0</v>
      </c>
      <c r="P24" s="5"/>
      <c r="Q24" s="5" t="e">
        <f t="shared" si="0"/>
        <v>#DIV/0!</v>
      </c>
      <c r="R24" s="5"/>
      <c r="S24" s="5" t="e">
        <f t="shared" si="1"/>
        <v>#DIV/0!</v>
      </c>
      <c r="T24" s="5"/>
    </row>
    <row r="25" spans="1:20">
      <c r="A25" s="5"/>
      <c r="B25" s="6"/>
      <c r="C25" s="5"/>
      <c r="D25" s="5"/>
      <c r="E25" s="5"/>
      <c r="F25" s="5"/>
      <c r="G25" s="5"/>
      <c r="H25" s="5"/>
      <c r="I25" s="5">
        <f>ROUND(H25/'Table - I'!$G$12*100,2)</f>
        <v>0</v>
      </c>
      <c r="J25" s="5"/>
      <c r="K25" s="5"/>
      <c r="L25" s="5"/>
      <c r="M25" s="5">
        <f>ROUND(L25/'Table - I'!$K$12*100,2)</f>
        <v>0</v>
      </c>
      <c r="N25" s="5"/>
      <c r="O25" s="5">
        <f>ROUND((N25+H25)*100/('Table - I'!$G$12+'Table - I'!$M$12),2)</f>
        <v>0</v>
      </c>
      <c r="P25" s="5"/>
      <c r="Q25" s="5" t="e">
        <f t="shared" si="0"/>
        <v>#DIV/0!</v>
      </c>
      <c r="R25" s="5"/>
      <c r="S25" s="5" t="e">
        <f t="shared" si="1"/>
        <v>#DIV/0!</v>
      </c>
      <c r="T25" s="5"/>
    </row>
    <row r="26" spans="1:20">
      <c r="A26" s="5"/>
      <c r="B26" s="6"/>
      <c r="C26" s="5"/>
      <c r="D26" s="5"/>
      <c r="E26" s="5"/>
      <c r="F26" s="5"/>
      <c r="G26" s="5"/>
      <c r="H26" s="5"/>
      <c r="I26" s="5">
        <f>ROUND(H26/'Table - I'!$G$12*100,2)</f>
        <v>0</v>
      </c>
      <c r="J26" s="5"/>
      <c r="K26" s="5"/>
      <c r="L26" s="5"/>
      <c r="M26" s="5">
        <f>ROUND(L26/'Table - I'!$K$12*100,2)</f>
        <v>0</v>
      </c>
      <c r="N26" s="5"/>
      <c r="O26" s="5">
        <f>ROUND((N26+H26)*100/('Table - I'!$G$12+'Table - I'!$M$12),2)</f>
        <v>0</v>
      </c>
      <c r="P26" s="5"/>
      <c r="Q26" s="5" t="e">
        <f t="shared" si="0"/>
        <v>#DIV/0!</v>
      </c>
      <c r="R26" s="5"/>
      <c r="S26" s="5" t="e">
        <f t="shared" si="1"/>
        <v>#DIV/0!</v>
      </c>
      <c r="T26" s="5"/>
    </row>
    <row r="27" spans="1:20">
      <c r="A27" s="5"/>
      <c r="B27" s="6"/>
      <c r="C27" s="5"/>
      <c r="D27" s="5"/>
      <c r="E27" s="5"/>
      <c r="F27" s="5"/>
      <c r="G27" s="5"/>
      <c r="H27" s="5"/>
      <c r="I27" s="5">
        <f>ROUND(H27/'Table - I'!$G$12*100,2)</f>
        <v>0</v>
      </c>
      <c r="J27" s="5"/>
      <c r="K27" s="5"/>
      <c r="L27" s="5"/>
      <c r="M27" s="5">
        <f>ROUND(L27/'Table - I'!$K$12*100,2)</f>
        <v>0</v>
      </c>
      <c r="N27" s="5"/>
      <c r="O27" s="5">
        <f>ROUND((N27+H27)*100/('Table - I'!$G$12+'Table - I'!$M$12),2)</f>
        <v>0</v>
      </c>
      <c r="P27" s="5"/>
      <c r="Q27" s="5" t="e">
        <f t="shared" si="0"/>
        <v>#DIV/0!</v>
      </c>
      <c r="R27" s="5"/>
      <c r="S27" s="5" t="e">
        <f t="shared" si="1"/>
        <v>#DIV/0!</v>
      </c>
      <c r="T27" s="5"/>
    </row>
    <row r="28" spans="1:20">
      <c r="A28" s="5"/>
      <c r="B28" s="6"/>
      <c r="C28" s="5"/>
      <c r="D28" s="5"/>
      <c r="E28" s="5"/>
      <c r="F28" s="5"/>
      <c r="G28" s="5"/>
      <c r="H28" s="5"/>
      <c r="I28" s="5">
        <f>ROUND(H28/'Table - I'!$G$12*100,2)</f>
        <v>0</v>
      </c>
      <c r="J28" s="5"/>
      <c r="K28" s="5"/>
      <c r="L28" s="5"/>
      <c r="M28" s="5">
        <f>ROUND(L28/'Table - I'!$K$12*100,2)</f>
        <v>0</v>
      </c>
      <c r="N28" s="5"/>
      <c r="O28" s="5">
        <f>ROUND((N28+H28)*100/('Table - I'!$G$12+'Table - I'!$M$12),2)</f>
        <v>0</v>
      </c>
      <c r="P28" s="5"/>
      <c r="Q28" s="5" t="e">
        <f t="shared" si="0"/>
        <v>#DIV/0!</v>
      </c>
      <c r="R28" s="5"/>
      <c r="S28" s="5" t="e">
        <f t="shared" si="1"/>
        <v>#DIV/0!</v>
      </c>
      <c r="T28" s="5"/>
    </row>
    <row r="29" spans="1:20">
      <c r="A29" s="5"/>
      <c r="B29" s="6"/>
      <c r="C29" s="5"/>
      <c r="D29" s="5"/>
      <c r="E29" s="5"/>
      <c r="F29" s="5"/>
      <c r="G29" s="5"/>
      <c r="H29" s="5"/>
      <c r="I29" s="5">
        <f>ROUND(H29/'Table - I'!$G$12*100,2)</f>
        <v>0</v>
      </c>
      <c r="J29" s="5"/>
      <c r="K29" s="5"/>
      <c r="L29" s="5"/>
      <c r="M29" s="5">
        <f>ROUND(L29/'Table - I'!$K$12*100,2)</f>
        <v>0</v>
      </c>
      <c r="N29" s="5"/>
      <c r="O29" s="5">
        <f>ROUND((N29+H29)*100/('Table - I'!$G$12+'Table - I'!$M$12),2)</f>
        <v>0</v>
      </c>
      <c r="P29" s="5"/>
      <c r="Q29" s="5" t="e">
        <f t="shared" si="0"/>
        <v>#DIV/0!</v>
      </c>
      <c r="R29" s="5"/>
      <c r="S29" s="5" t="e">
        <f t="shared" si="1"/>
        <v>#DIV/0!</v>
      </c>
      <c r="T29" s="5"/>
    </row>
    <row r="30" spans="1:20">
      <c r="A30" s="5"/>
      <c r="B30" s="6"/>
      <c r="C30" s="5"/>
      <c r="D30" s="5"/>
      <c r="E30" s="5"/>
      <c r="F30" s="5"/>
      <c r="G30" s="5"/>
      <c r="H30" s="5"/>
      <c r="I30" s="5">
        <f>ROUND(H30/'Table - I'!$G$12*100,2)</f>
        <v>0</v>
      </c>
      <c r="J30" s="5"/>
      <c r="K30" s="5"/>
      <c r="L30" s="5"/>
      <c r="M30" s="5">
        <f>ROUND(L30/'Table - I'!$K$12*100,2)</f>
        <v>0</v>
      </c>
      <c r="N30" s="5"/>
      <c r="O30" s="5">
        <f>ROUND((N30+H30)*100/('Table - I'!$G$12+'Table - I'!$M$12),2)</f>
        <v>0</v>
      </c>
      <c r="P30" s="5"/>
      <c r="Q30" s="5" t="e">
        <f t="shared" si="0"/>
        <v>#DIV/0!</v>
      </c>
      <c r="R30" s="5"/>
      <c r="S30" s="5" t="e">
        <f t="shared" si="1"/>
        <v>#DIV/0!</v>
      </c>
      <c r="T30" s="5"/>
    </row>
    <row r="31" spans="1:20">
      <c r="A31" s="5"/>
      <c r="B31" s="6"/>
      <c r="C31" s="5"/>
      <c r="D31" s="5"/>
      <c r="E31" s="5"/>
      <c r="F31" s="5"/>
      <c r="G31" s="5"/>
      <c r="H31" s="5"/>
      <c r="I31" s="5">
        <f>ROUND(H31/'Table - I'!$G$12*100,2)</f>
        <v>0</v>
      </c>
      <c r="J31" s="5"/>
      <c r="K31" s="5"/>
      <c r="L31" s="5"/>
      <c r="M31" s="5">
        <f>ROUND(L31/'Table - I'!$K$12*100,2)</f>
        <v>0</v>
      </c>
      <c r="N31" s="5"/>
      <c r="O31" s="5">
        <f>ROUND((N31+H31)*100/('Table - I'!$G$12+'Table - I'!$M$12),2)</f>
        <v>0</v>
      </c>
      <c r="P31" s="5"/>
      <c r="Q31" s="5" t="e">
        <f t="shared" si="0"/>
        <v>#DIV/0!</v>
      </c>
      <c r="R31" s="5"/>
      <c r="S31" s="5" t="e">
        <f t="shared" si="1"/>
        <v>#DIV/0!</v>
      </c>
      <c r="T31" s="5"/>
    </row>
    <row r="32" spans="1:20">
      <c r="A32" s="5"/>
      <c r="B32" s="6"/>
      <c r="C32" s="5"/>
      <c r="D32" s="5"/>
      <c r="E32" s="5"/>
      <c r="F32" s="5"/>
      <c r="G32" s="5"/>
      <c r="H32" s="5"/>
      <c r="I32" s="5">
        <f>ROUND(H32/'Table - I'!$G$12*100,2)</f>
        <v>0</v>
      </c>
      <c r="J32" s="5"/>
      <c r="K32" s="5"/>
      <c r="L32" s="5"/>
      <c r="M32" s="5">
        <f>ROUND(L32/'Table - I'!$K$12*100,2)</f>
        <v>0</v>
      </c>
      <c r="N32" s="5"/>
      <c r="O32" s="5">
        <f>ROUND((N32+H32)*100/('Table - I'!$G$12+'Table - I'!$M$12),2)</f>
        <v>0</v>
      </c>
      <c r="P32" s="5"/>
      <c r="Q32" s="5" t="e">
        <f t="shared" si="0"/>
        <v>#DIV/0!</v>
      </c>
      <c r="R32" s="5"/>
      <c r="S32" s="5" t="e">
        <f t="shared" si="1"/>
        <v>#DIV/0!</v>
      </c>
      <c r="T32" s="5"/>
    </row>
    <row r="33" spans="1:20">
      <c r="A33" s="5"/>
      <c r="B33" s="6"/>
      <c r="C33" s="5"/>
      <c r="D33" s="5"/>
      <c r="E33" s="5"/>
      <c r="F33" s="5"/>
      <c r="G33" s="5"/>
      <c r="H33" s="5"/>
      <c r="I33" s="5">
        <f>ROUND(H33/'Table - I'!$G$12*100,2)</f>
        <v>0</v>
      </c>
      <c r="J33" s="5"/>
      <c r="K33" s="5"/>
      <c r="L33" s="5"/>
      <c r="M33" s="5">
        <f>ROUND(L33/'Table - I'!$K$12*100,2)</f>
        <v>0</v>
      </c>
      <c r="N33" s="5"/>
      <c r="O33" s="5">
        <f>ROUND((N33+H33)*100/('Table - I'!$G$12+'Table - I'!$M$12),2)</f>
        <v>0</v>
      </c>
      <c r="P33" s="5"/>
      <c r="Q33" s="5" t="e">
        <f t="shared" si="0"/>
        <v>#DIV/0!</v>
      </c>
      <c r="R33" s="5"/>
      <c r="S33" s="5" t="e">
        <f t="shared" si="1"/>
        <v>#DIV/0!</v>
      </c>
      <c r="T33" s="5"/>
    </row>
    <row r="34" spans="1:20">
      <c r="A34" s="5"/>
      <c r="B34" s="6"/>
      <c r="C34" s="5"/>
      <c r="D34" s="5"/>
      <c r="E34" s="5"/>
      <c r="F34" s="5"/>
      <c r="G34" s="5"/>
      <c r="H34" s="5"/>
      <c r="I34" s="5">
        <f>ROUND(H34/'Table - I'!$G$12*100,2)</f>
        <v>0</v>
      </c>
      <c r="J34" s="5"/>
      <c r="K34" s="5"/>
      <c r="L34" s="5"/>
      <c r="M34" s="5">
        <f>ROUND(L34/'Table - I'!$K$12*100,2)</f>
        <v>0</v>
      </c>
      <c r="N34" s="5"/>
      <c r="O34" s="5">
        <f>ROUND((N34+H34)*100/('Table - I'!$G$12+'Table - I'!$M$12),2)</f>
        <v>0</v>
      </c>
      <c r="P34" s="5"/>
      <c r="Q34" s="5" t="e">
        <f t="shared" si="0"/>
        <v>#DIV/0!</v>
      </c>
      <c r="R34" s="5"/>
      <c r="S34" s="5" t="e">
        <f t="shared" si="1"/>
        <v>#DIV/0!</v>
      </c>
      <c r="T34" s="5"/>
    </row>
    <row r="35" spans="1:20">
      <c r="A35" s="5"/>
      <c r="B35" s="6"/>
      <c r="C35" s="5"/>
      <c r="D35" s="5"/>
      <c r="E35" s="5"/>
      <c r="F35" s="5"/>
      <c r="G35" s="5"/>
      <c r="H35" s="5"/>
      <c r="I35" s="5">
        <f>ROUND(H35/'Table - I'!$G$12*100,2)</f>
        <v>0</v>
      </c>
      <c r="J35" s="5"/>
      <c r="K35" s="5"/>
      <c r="L35" s="5"/>
      <c r="M35" s="5">
        <f>ROUND(L35/'Table - I'!$K$12*100,2)</f>
        <v>0</v>
      </c>
      <c r="N35" s="5"/>
      <c r="O35" s="5">
        <f>ROUND((N35+H35)*100/('Table - I'!$G$12+'Table - I'!$M$12),2)</f>
        <v>0</v>
      </c>
      <c r="P35" s="5"/>
      <c r="Q35" s="5" t="e">
        <f t="shared" si="0"/>
        <v>#DIV/0!</v>
      </c>
      <c r="R35" s="5"/>
      <c r="S35" s="5" t="e">
        <f t="shared" si="1"/>
        <v>#DIV/0!</v>
      </c>
      <c r="T35" s="5"/>
    </row>
    <row r="36" spans="1:20">
      <c r="A36" s="5"/>
      <c r="B36" s="6"/>
      <c r="C36" s="5"/>
      <c r="D36" s="5"/>
      <c r="E36" s="5"/>
      <c r="F36" s="5"/>
      <c r="G36" s="5"/>
      <c r="H36" s="5"/>
      <c r="I36" s="5">
        <f>ROUND(H36/'Table - I'!$G$12*100,2)</f>
        <v>0</v>
      </c>
      <c r="J36" s="5"/>
      <c r="K36" s="5"/>
      <c r="L36" s="5"/>
      <c r="M36" s="5">
        <f>ROUND(L36/'Table - I'!$K$12*100,2)</f>
        <v>0</v>
      </c>
      <c r="N36" s="5"/>
      <c r="O36" s="5">
        <f>ROUND((N36+H36)*100/('Table - I'!$G$12+'Table - I'!$M$12),2)</f>
        <v>0</v>
      </c>
      <c r="P36" s="5"/>
      <c r="Q36" s="5" t="e">
        <f t="shared" si="0"/>
        <v>#DIV/0!</v>
      </c>
      <c r="R36" s="5"/>
      <c r="S36" s="5" t="e">
        <f t="shared" si="1"/>
        <v>#DIV/0!</v>
      </c>
      <c r="T36" s="5"/>
    </row>
    <row r="37" spans="1:20">
      <c r="A37" s="5"/>
      <c r="B37" s="6"/>
      <c r="C37" s="5"/>
      <c r="D37" s="5"/>
      <c r="E37" s="5"/>
      <c r="F37" s="5"/>
      <c r="G37" s="5"/>
      <c r="H37" s="5"/>
      <c r="I37" s="5">
        <f>ROUND(H37/'Table - I'!$G$12*100,2)</f>
        <v>0</v>
      </c>
      <c r="J37" s="5"/>
      <c r="K37" s="5"/>
      <c r="L37" s="5"/>
      <c r="M37" s="5">
        <f>ROUND(L37/'Table - I'!$K$12*100,2)</f>
        <v>0</v>
      </c>
      <c r="N37" s="5"/>
      <c r="O37" s="5">
        <f>ROUND((N37+H37)*100/('Table - I'!$G$12+'Table - I'!$M$12),2)</f>
        <v>0</v>
      </c>
      <c r="P37" s="5"/>
      <c r="Q37" s="5" t="e">
        <f t="shared" si="0"/>
        <v>#DIV/0!</v>
      </c>
      <c r="R37" s="5"/>
      <c r="S37" s="5" t="e">
        <f t="shared" si="1"/>
        <v>#DIV/0!</v>
      </c>
      <c r="T37" s="5"/>
    </row>
    <row r="38" spans="1:20">
      <c r="A38" s="5"/>
      <c r="B38" s="6"/>
      <c r="C38" s="5"/>
      <c r="D38" s="5"/>
      <c r="E38" s="5"/>
      <c r="F38" s="5"/>
      <c r="G38" s="5"/>
      <c r="H38" s="5"/>
      <c r="I38" s="5">
        <f>ROUND(H38/'Table - I'!$G$12*100,2)</f>
        <v>0</v>
      </c>
      <c r="J38" s="5"/>
      <c r="K38" s="5"/>
      <c r="L38" s="5"/>
      <c r="M38" s="5">
        <f>ROUND(L38/'Table - I'!$K$12*100,2)</f>
        <v>0</v>
      </c>
      <c r="N38" s="5"/>
      <c r="O38" s="5">
        <f>ROUND((N38+H38)*100/('Table - I'!$G$12+'Table - I'!$M$12),2)</f>
        <v>0</v>
      </c>
      <c r="P38" s="5"/>
      <c r="Q38" s="5" t="e">
        <f t="shared" si="0"/>
        <v>#DIV/0!</v>
      </c>
      <c r="R38" s="5"/>
      <c r="S38" s="5" t="e">
        <f t="shared" si="1"/>
        <v>#DIV/0!</v>
      </c>
      <c r="T38" s="5"/>
    </row>
    <row r="39" spans="1:20">
      <c r="A39" s="5"/>
      <c r="B39" s="6"/>
      <c r="C39" s="5"/>
      <c r="D39" s="5"/>
      <c r="E39" s="5"/>
      <c r="F39" s="5"/>
      <c r="G39" s="5"/>
      <c r="H39" s="5"/>
      <c r="I39" s="5">
        <f>ROUND(H39/'Table - I'!$G$12*100,2)</f>
        <v>0</v>
      </c>
      <c r="J39" s="5"/>
      <c r="K39" s="5"/>
      <c r="L39" s="5"/>
      <c r="M39" s="5">
        <f>ROUND(L39/'Table - I'!$K$12*100,2)</f>
        <v>0</v>
      </c>
      <c r="N39" s="5"/>
      <c r="O39" s="5">
        <f>ROUND((N39+H39)*100/('Table - I'!$G$12+'Table - I'!$M$12),2)</f>
        <v>0</v>
      </c>
      <c r="P39" s="5"/>
      <c r="Q39" s="5" t="e">
        <f t="shared" si="0"/>
        <v>#DIV/0!</v>
      </c>
      <c r="R39" s="5"/>
      <c r="S39" s="5" t="e">
        <f t="shared" si="1"/>
        <v>#DIV/0!</v>
      </c>
      <c r="T39" s="5"/>
    </row>
    <row r="40" spans="1:20">
      <c r="A40" s="5"/>
      <c r="B40" s="6"/>
      <c r="C40" s="5"/>
      <c r="D40" s="5"/>
      <c r="E40" s="5"/>
      <c r="F40" s="5"/>
      <c r="G40" s="5"/>
      <c r="H40" s="5"/>
      <c r="I40" s="5">
        <f>ROUND(H40/'Table - I'!$G$12*100,2)</f>
        <v>0</v>
      </c>
      <c r="J40" s="5"/>
      <c r="K40" s="5"/>
      <c r="L40" s="5"/>
      <c r="M40" s="5">
        <f>ROUND(L40/'Table - I'!$K$12*100,2)</f>
        <v>0</v>
      </c>
      <c r="N40" s="5"/>
      <c r="O40" s="5">
        <f>ROUND((N40+H40)*100/('Table - I'!$G$12+'Table - I'!$M$12),2)</f>
        <v>0</v>
      </c>
      <c r="P40" s="5"/>
      <c r="Q40" s="5" t="e">
        <f t="shared" si="0"/>
        <v>#DIV/0!</v>
      </c>
      <c r="R40" s="5"/>
      <c r="S40" s="5" t="e">
        <f t="shared" si="1"/>
        <v>#DIV/0!</v>
      </c>
      <c r="T40" s="5"/>
    </row>
    <row r="41" spans="1:20">
      <c r="A41" s="5"/>
      <c r="B41" s="6"/>
      <c r="C41" s="5"/>
      <c r="D41" s="5"/>
      <c r="E41" s="5"/>
      <c r="F41" s="5"/>
      <c r="G41" s="5"/>
      <c r="H41" s="5"/>
      <c r="I41" s="5">
        <f>ROUND(H41/'Table - I'!$G$12*100,2)</f>
        <v>0</v>
      </c>
      <c r="J41" s="5"/>
      <c r="K41" s="5"/>
      <c r="L41" s="5"/>
      <c r="M41" s="5">
        <f>ROUND(L41/'Table - I'!$K$12*100,2)</f>
        <v>0</v>
      </c>
      <c r="N41" s="5"/>
      <c r="O41" s="5">
        <f>ROUND((N41+H41)*100/('Table - I'!$G$12+'Table - I'!$M$12),2)</f>
        <v>0</v>
      </c>
      <c r="P41" s="5"/>
      <c r="Q41" s="5" t="e">
        <f t="shared" si="0"/>
        <v>#DIV/0!</v>
      </c>
      <c r="R41" s="5"/>
      <c r="S41" s="5" t="e">
        <f t="shared" si="1"/>
        <v>#DIV/0!</v>
      </c>
      <c r="T41" s="5"/>
    </row>
    <row r="42" spans="1:20">
      <c r="A42" s="5"/>
      <c r="B42" s="6"/>
      <c r="C42" s="5"/>
      <c r="D42" s="5"/>
      <c r="E42" s="5"/>
      <c r="F42" s="5"/>
      <c r="G42" s="5"/>
      <c r="H42" s="5"/>
      <c r="I42" s="5">
        <f>ROUND(H42/'Table - I'!$G$12*100,2)</f>
        <v>0</v>
      </c>
      <c r="J42" s="5"/>
      <c r="K42" s="5"/>
      <c r="L42" s="5"/>
      <c r="M42" s="5">
        <f>ROUND(L42/'Table - I'!$K$12*100,2)</f>
        <v>0</v>
      </c>
      <c r="N42" s="5"/>
      <c r="O42" s="5">
        <f>ROUND((N42+H42)*100/('Table - I'!$G$12+'Table - I'!$M$12),2)</f>
        <v>0</v>
      </c>
      <c r="P42" s="5"/>
      <c r="Q42" s="5" t="e">
        <f t="shared" si="0"/>
        <v>#DIV/0!</v>
      </c>
      <c r="R42" s="5"/>
      <c r="S42" s="5" t="e">
        <f t="shared" si="1"/>
        <v>#DIV/0!</v>
      </c>
      <c r="T42" s="5"/>
    </row>
    <row r="43" spans="1:20">
      <c r="A43" s="5"/>
      <c r="B43" s="6"/>
      <c r="C43" s="5"/>
      <c r="D43" s="5"/>
      <c r="E43" s="5"/>
      <c r="F43" s="5"/>
      <c r="G43" s="5"/>
      <c r="H43" s="5"/>
      <c r="I43" s="5">
        <f>ROUND(H43/'Table - I'!$G$12*100,2)</f>
        <v>0</v>
      </c>
      <c r="J43" s="5"/>
      <c r="K43" s="5"/>
      <c r="L43" s="5"/>
      <c r="M43" s="5">
        <f>ROUND(L43/'Table - I'!$K$12*100,2)</f>
        <v>0</v>
      </c>
      <c r="N43" s="5"/>
      <c r="O43" s="5">
        <f>ROUND((N43+H43)*100/('Table - I'!$G$12+'Table - I'!$M$12),2)</f>
        <v>0</v>
      </c>
      <c r="P43" s="5"/>
      <c r="Q43" s="5" t="e">
        <f t="shared" si="0"/>
        <v>#DIV/0!</v>
      </c>
      <c r="R43" s="5"/>
      <c r="S43" s="5" t="e">
        <f t="shared" si="1"/>
        <v>#DIV/0!</v>
      </c>
      <c r="T43" s="5"/>
    </row>
    <row r="44" spans="1:20">
      <c r="A44" s="5"/>
      <c r="B44" s="6"/>
      <c r="C44" s="5"/>
      <c r="D44" s="5"/>
      <c r="E44" s="5"/>
      <c r="F44" s="5"/>
      <c r="G44" s="5"/>
      <c r="H44" s="5"/>
      <c r="I44" s="5">
        <f>ROUND(H44/'Table - I'!$G$12*100,2)</f>
        <v>0</v>
      </c>
      <c r="J44" s="5"/>
      <c r="K44" s="5"/>
      <c r="L44" s="5"/>
      <c r="M44" s="5">
        <f>ROUND(L44/'Table - I'!$K$12*100,2)</f>
        <v>0</v>
      </c>
      <c r="N44" s="5"/>
      <c r="O44" s="5">
        <f>ROUND((N44+H44)*100/('Table - I'!$G$12+'Table - I'!$M$12),2)</f>
        <v>0</v>
      </c>
      <c r="P44" s="5"/>
      <c r="Q44" s="5" t="e">
        <f t="shared" si="0"/>
        <v>#DIV/0!</v>
      </c>
      <c r="R44" s="5"/>
      <c r="S44" s="5" t="e">
        <f t="shared" si="1"/>
        <v>#DIV/0!</v>
      </c>
      <c r="T44" s="5"/>
    </row>
    <row r="45" spans="1:20">
      <c r="A45" s="5"/>
      <c r="B45" s="6"/>
      <c r="C45" s="5"/>
      <c r="D45" s="5"/>
      <c r="E45" s="5"/>
      <c r="F45" s="5"/>
      <c r="G45" s="5"/>
      <c r="H45" s="5"/>
      <c r="I45" s="5">
        <f>ROUND(H45/'Table - I'!$G$12*100,2)</f>
        <v>0</v>
      </c>
      <c r="J45" s="5"/>
      <c r="K45" s="5"/>
      <c r="L45" s="5"/>
      <c r="M45" s="5">
        <f>ROUND(L45/'Table - I'!$K$12*100,2)</f>
        <v>0</v>
      </c>
      <c r="N45" s="5"/>
      <c r="O45" s="5">
        <f>ROUND((N45+H45)*100/('Table - I'!$G$12+'Table - I'!$M$12),2)</f>
        <v>0</v>
      </c>
      <c r="P45" s="5"/>
      <c r="Q45" s="5" t="e">
        <f t="shared" si="0"/>
        <v>#DIV/0!</v>
      </c>
      <c r="R45" s="5"/>
      <c r="S45" s="5" t="e">
        <f t="shared" si="1"/>
        <v>#DIV/0!</v>
      </c>
      <c r="T45" s="5"/>
    </row>
    <row r="46" spans="1:20">
      <c r="A46" s="5"/>
      <c r="B46" s="6"/>
      <c r="C46" s="5"/>
      <c r="D46" s="5"/>
      <c r="E46" s="5"/>
      <c r="F46" s="5"/>
      <c r="G46" s="5"/>
      <c r="H46" s="5"/>
      <c r="I46" s="5">
        <f>ROUND(H46/'Table - I'!$G$12*100,2)</f>
        <v>0</v>
      </c>
      <c r="J46" s="5"/>
      <c r="K46" s="5"/>
      <c r="L46" s="5"/>
      <c r="M46" s="5">
        <f>ROUND(L46/'Table - I'!$K$12*100,2)</f>
        <v>0</v>
      </c>
      <c r="N46" s="5"/>
      <c r="O46" s="5">
        <f>ROUND((N46+H46)*100/('Table - I'!$G$12+'Table - I'!$M$12),2)</f>
        <v>0</v>
      </c>
      <c r="P46" s="5"/>
      <c r="Q46" s="5" t="e">
        <f t="shared" si="0"/>
        <v>#DIV/0!</v>
      </c>
      <c r="R46" s="5"/>
      <c r="S46" s="5" t="e">
        <f t="shared" si="1"/>
        <v>#DIV/0!</v>
      </c>
      <c r="T46" s="5"/>
    </row>
    <row r="47" spans="1:20">
      <c r="A47" s="5"/>
      <c r="B47" s="6"/>
      <c r="C47" s="5"/>
      <c r="D47" s="5"/>
      <c r="E47" s="5"/>
      <c r="F47" s="5"/>
      <c r="G47" s="5"/>
      <c r="H47" s="5"/>
      <c r="I47" s="5">
        <f>ROUND(H47/'Table - I'!$G$12*100,2)</f>
        <v>0</v>
      </c>
      <c r="J47" s="5"/>
      <c r="K47" s="5"/>
      <c r="L47" s="5"/>
      <c r="M47" s="5">
        <f>ROUND(L47/'Table - I'!$K$12*100,2)</f>
        <v>0</v>
      </c>
      <c r="N47" s="5"/>
      <c r="O47" s="5">
        <f>ROUND((N47+H47)*100/('Table - I'!$G$12+'Table - I'!$M$12),2)</f>
        <v>0</v>
      </c>
      <c r="P47" s="5"/>
      <c r="Q47" s="5" t="e">
        <f t="shared" si="0"/>
        <v>#DIV/0!</v>
      </c>
      <c r="R47" s="5"/>
      <c r="S47" s="5" t="e">
        <f t="shared" si="1"/>
        <v>#DIV/0!</v>
      </c>
      <c r="T47" s="5"/>
    </row>
    <row r="48" spans="1:20">
      <c r="A48" s="5"/>
      <c r="B48" s="6"/>
      <c r="C48" s="5"/>
      <c r="D48" s="5"/>
      <c r="E48" s="5"/>
      <c r="F48" s="5"/>
      <c r="G48" s="5"/>
      <c r="H48" s="5"/>
      <c r="I48" s="5">
        <f>ROUND(H48/'Table - I'!$G$12*100,2)</f>
        <v>0</v>
      </c>
      <c r="J48" s="5"/>
      <c r="K48" s="5"/>
      <c r="L48" s="5"/>
      <c r="M48" s="5">
        <f>ROUND(L48/'Table - I'!$K$12*100,2)</f>
        <v>0</v>
      </c>
      <c r="N48" s="5"/>
      <c r="O48" s="5">
        <f>ROUND((N48+H48)*100/('Table - I'!$G$12+'Table - I'!$M$12),2)</f>
        <v>0</v>
      </c>
      <c r="P48" s="5"/>
      <c r="Q48" s="5" t="e">
        <f t="shared" si="0"/>
        <v>#DIV/0!</v>
      </c>
      <c r="R48" s="5"/>
      <c r="S48" s="5" t="e">
        <f t="shared" si="1"/>
        <v>#DIV/0!</v>
      </c>
      <c r="T48" s="5"/>
    </row>
    <row r="49" spans="1:20">
      <c r="A49" s="5"/>
      <c r="B49" s="6"/>
      <c r="C49" s="5"/>
      <c r="D49" s="5"/>
      <c r="E49" s="5"/>
      <c r="F49" s="5"/>
      <c r="G49" s="5"/>
      <c r="H49" s="5"/>
      <c r="I49" s="5">
        <f>ROUND(H49/'Table - I'!$G$12*100,2)</f>
        <v>0</v>
      </c>
      <c r="J49" s="5"/>
      <c r="K49" s="5"/>
      <c r="L49" s="5"/>
      <c r="M49" s="5">
        <f>ROUND(L49/'Table - I'!$K$12*100,2)</f>
        <v>0</v>
      </c>
      <c r="N49" s="5"/>
      <c r="O49" s="5">
        <f>ROUND((N49+H49)*100/('Table - I'!$G$12+'Table - I'!$M$12),2)</f>
        <v>0</v>
      </c>
      <c r="P49" s="5"/>
      <c r="Q49" s="5" t="e">
        <f t="shared" si="0"/>
        <v>#DIV/0!</v>
      </c>
      <c r="R49" s="5"/>
      <c r="S49" s="5" t="e">
        <f t="shared" si="1"/>
        <v>#DIV/0!</v>
      </c>
      <c r="T49" s="5"/>
    </row>
    <row r="50" spans="1:20">
      <c r="A50" s="5"/>
      <c r="B50" s="6"/>
      <c r="C50" s="5"/>
      <c r="D50" s="5"/>
      <c r="E50" s="5"/>
      <c r="F50" s="5"/>
      <c r="G50" s="5"/>
      <c r="H50" s="5"/>
      <c r="I50" s="5">
        <f>ROUND(H50/'Table - I'!$G$12*100,2)</f>
        <v>0</v>
      </c>
      <c r="J50" s="5"/>
      <c r="K50" s="5"/>
      <c r="L50" s="5"/>
      <c r="M50" s="5">
        <f>ROUND(L50/'Table - I'!$K$12*100,2)</f>
        <v>0</v>
      </c>
      <c r="N50" s="5"/>
      <c r="O50" s="5">
        <f>ROUND((N50+H50)*100/('Table - I'!$G$12+'Table - I'!$M$12),2)</f>
        <v>0</v>
      </c>
      <c r="P50" s="5"/>
      <c r="Q50" s="5" t="e">
        <f t="shared" si="0"/>
        <v>#DIV/0!</v>
      </c>
      <c r="R50" s="5"/>
      <c r="S50" s="5" t="e">
        <f t="shared" si="1"/>
        <v>#DIV/0!</v>
      </c>
      <c r="T50" s="5"/>
    </row>
    <row r="51" spans="1:20">
      <c r="A51" s="5"/>
      <c r="B51" s="6"/>
      <c r="C51" s="5"/>
      <c r="D51" s="5"/>
      <c r="E51" s="5"/>
      <c r="F51" s="5"/>
      <c r="G51" s="5"/>
      <c r="H51" s="5"/>
      <c r="I51" s="5">
        <f>ROUND(H51/'Table - I'!$G$12*100,2)</f>
        <v>0</v>
      </c>
      <c r="J51" s="5"/>
      <c r="K51" s="5"/>
      <c r="L51" s="5"/>
      <c r="M51" s="5">
        <f>ROUND(L51/'Table - I'!$K$12*100,2)</f>
        <v>0</v>
      </c>
      <c r="N51" s="5"/>
      <c r="O51" s="5">
        <f>ROUND((N51+H51)*100/('Table - I'!$G$12+'Table - I'!$M$12),2)</f>
        <v>0</v>
      </c>
      <c r="P51" s="5"/>
      <c r="Q51" s="5" t="e">
        <f t="shared" si="0"/>
        <v>#DIV/0!</v>
      </c>
      <c r="R51" s="5"/>
      <c r="S51" s="5" t="e">
        <f t="shared" si="1"/>
        <v>#DIV/0!</v>
      </c>
      <c r="T51" s="5"/>
    </row>
    <row r="52" spans="1:20">
      <c r="A52" s="5"/>
      <c r="B52" s="6"/>
      <c r="C52" s="5"/>
      <c r="D52" s="5"/>
      <c r="E52" s="5"/>
      <c r="F52" s="5"/>
      <c r="G52" s="5"/>
      <c r="H52" s="5"/>
      <c r="I52" s="5">
        <f>ROUND(H52/'Table - I'!$G$12*100,2)</f>
        <v>0</v>
      </c>
      <c r="J52" s="5"/>
      <c r="K52" s="5"/>
      <c r="L52" s="5"/>
      <c r="M52" s="5">
        <f>ROUND(L52/'Table - I'!$K$12*100,2)</f>
        <v>0</v>
      </c>
      <c r="N52" s="5"/>
      <c r="O52" s="5">
        <f>ROUND((N52+H52)*100/('Table - I'!$G$12+'Table - I'!$M$12),2)</f>
        <v>0</v>
      </c>
      <c r="P52" s="5"/>
      <c r="Q52" s="5" t="e">
        <f t="shared" si="0"/>
        <v>#DIV/0!</v>
      </c>
      <c r="R52" s="5"/>
      <c r="S52" s="5" t="e">
        <f t="shared" si="1"/>
        <v>#DIV/0!</v>
      </c>
      <c r="T52" s="5"/>
    </row>
    <row r="53" spans="1:20">
      <c r="A53" s="5"/>
      <c r="B53" s="6"/>
      <c r="C53" s="5"/>
      <c r="D53" s="5"/>
      <c r="E53" s="5"/>
      <c r="F53" s="5"/>
      <c r="G53" s="5"/>
      <c r="H53" s="5"/>
      <c r="I53" s="5">
        <f>ROUND(H53/'Table - I'!$G$12*100,2)</f>
        <v>0</v>
      </c>
      <c r="J53" s="5"/>
      <c r="K53" s="5"/>
      <c r="L53" s="5"/>
      <c r="M53" s="5">
        <f>ROUND(L53/'Table - I'!$K$12*100,2)</f>
        <v>0</v>
      </c>
      <c r="N53" s="5"/>
      <c r="O53" s="5">
        <f>ROUND((N53+H53)*100/('Table - I'!$G$12+'Table - I'!$M$12),2)</f>
        <v>0</v>
      </c>
      <c r="P53" s="5"/>
      <c r="Q53" s="5" t="e">
        <f t="shared" si="0"/>
        <v>#DIV/0!</v>
      </c>
      <c r="R53" s="5"/>
      <c r="S53" s="5" t="e">
        <f t="shared" si="1"/>
        <v>#DIV/0!</v>
      </c>
      <c r="T53" s="5"/>
    </row>
    <row r="54" spans="1:20">
      <c r="A54" s="5"/>
      <c r="B54" s="6"/>
      <c r="C54" s="5"/>
      <c r="D54" s="5"/>
      <c r="E54" s="5"/>
      <c r="F54" s="5"/>
      <c r="G54" s="5"/>
      <c r="H54" s="5"/>
      <c r="I54" s="5">
        <f>ROUND(H54/'Table - I'!$G$12*100,2)</f>
        <v>0</v>
      </c>
      <c r="J54" s="5"/>
      <c r="K54" s="5"/>
      <c r="L54" s="5"/>
      <c r="M54" s="5">
        <f>ROUND(L54/'Table - I'!$K$12*100,2)</f>
        <v>0</v>
      </c>
      <c r="N54" s="5"/>
      <c r="O54" s="5">
        <f>ROUND((N54+H54)*100/('Table - I'!$G$12+'Table - I'!$M$12),2)</f>
        <v>0</v>
      </c>
      <c r="P54" s="5"/>
      <c r="Q54" s="5" t="e">
        <f t="shared" si="0"/>
        <v>#DIV/0!</v>
      </c>
      <c r="R54" s="5"/>
      <c r="S54" s="5" t="e">
        <f t="shared" si="1"/>
        <v>#DIV/0!</v>
      </c>
      <c r="T54" s="5"/>
    </row>
    <row r="55" spans="1:20">
      <c r="A55" s="5"/>
      <c r="B55" s="6"/>
      <c r="C55" s="5"/>
      <c r="D55" s="5"/>
      <c r="E55" s="5"/>
      <c r="F55" s="5"/>
      <c r="G55" s="5"/>
      <c r="H55" s="5"/>
      <c r="I55" s="5">
        <f>ROUND(H55/'Table - I'!$G$12*100,2)</f>
        <v>0</v>
      </c>
      <c r="J55" s="5"/>
      <c r="K55" s="5"/>
      <c r="L55" s="5"/>
      <c r="M55" s="5">
        <f>ROUND(L55/'Table - I'!$K$12*100,2)</f>
        <v>0</v>
      </c>
      <c r="N55" s="5"/>
      <c r="O55" s="5">
        <f>ROUND((N55+H55)*100/('Table - I'!$G$12+'Table - I'!$M$12),2)</f>
        <v>0</v>
      </c>
      <c r="P55" s="5"/>
      <c r="Q55" s="5" t="e">
        <f t="shared" si="0"/>
        <v>#DIV/0!</v>
      </c>
      <c r="R55" s="5"/>
      <c r="S55" s="5" t="e">
        <f t="shared" si="1"/>
        <v>#DIV/0!</v>
      </c>
      <c r="T55" s="5"/>
    </row>
    <row r="56" spans="1:20">
      <c r="A56" s="5"/>
      <c r="B56" s="6"/>
      <c r="C56" s="5"/>
      <c r="D56" s="5"/>
      <c r="E56" s="5"/>
      <c r="F56" s="5"/>
      <c r="G56" s="5"/>
      <c r="H56" s="5"/>
      <c r="I56" s="5">
        <f>ROUND(H56/'Table - I'!$G$12*100,2)</f>
        <v>0</v>
      </c>
      <c r="J56" s="5"/>
      <c r="K56" s="5"/>
      <c r="L56" s="5"/>
      <c r="M56" s="5">
        <f>ROUND(L56/'Table - I'!$K$12*100,2)</f>
        <v>0</v>
      </c>
      <c r="N56" s="5"/>
      <c r="O56" s="5">
        <f>ROUND((N56+H56)*100/('Table - I'!$G$12+'Table - I'!$M$12),2)</f>
        <v>0</v>
      </c>
      <c r="P56" s="5"/>
      <c r="Q56" s="5" t="e">
        <f t="shared" si="0"/>
        <v>#DIV/0!</v>
      </c>
      <c r="R56" s="5"/>
      <c r="S56" s="5" t="e">
        <f t="shared" si="1"/>
        <v>#DIV/0!</v>
      </c>
      <c r="T56" s="5"/>
    </row>
    <row r="57" spans="1:20">
      <c r="A57" s="5"/>
      <c r="B57" s="6"/>
      <c r="C57" s="5"/>
      <c r="D57" s="5"/>
      <c r="E57" s="5"/>
      <c r="F57" s="5"/>
      <c r="G57" s="5"/>
      <c r="H57" s="5"/>
      <c r="I57" s="5">
        <f>ROUND(H57/'Table - I'!$G$12*100,2)</f>
        <v>0</v>
      </c>
      <c r="J57" s="5"/>
      <c r="K57" s="5"/>
      <c r="L57" s="5"/>
      <c r="M57" s="5">
        <f>ROUND(L57/'Table - I'!$K$12*100,2)</f>
        <v>0</v>
      </c>
      <c r="N57" s="5"/>
      <c r="O57" s="5">
        <f>ROUND((N57+H57)*100/('Table - I'!$G$12+'Table - I'!$M$12),2)</f>
        <v>0</v>
      </c>
      <c r="P57" s="5"/>
      <c r="Q57" s="5" t="e">
        <f t="shared" si="0"/>
        <v>#DIV/0!</v>
      </c>
      <c r="R57" s="5"/>
      <c r="S57" s="5" t="e">
        <f t="shared" si="1"/>
        <v>#DIV/0!</v>
      </c>
      <c r="T57" s="5"/>
    </row>
    <row r="58" spans="1:20">
      <c r="A58" s="5"/>
      <c r="B58" s="6"/>
      <c r="C58" s="5"/>
      <c r="D58" s="5"/>
      <c r="E58" s="5"/>
      <c r="F58" s="5"/>
      <c r="G58" s="5"/>
      <c r="H58" s="5"/>
      <c r="I58" s="5">
        <f>ROUND(H58/'Table - I'!$G$12*100,2)</f>
        <v>0</v>
      </c>
      <c r="J58" s="5"/>
      <c r="K58" s="5"/>
      <c r="L58" s="5"/>
      <c r="M58" s="5">
        <f>ROUND(L58/'Table - I'!$K$12*100,2)</f>
        <v>0</v>
      </c>
      <c r="N58" s="5"/>
      <c r="O58" s="5">
        <f>ROUND((N58+H58)*100/('Table - I'!$G$12+'Table - I'!$M$12),2)</f>
        <v>0</v>
      </c>
      <c r="P58" s="5"/>
      <c r="Q58" s="5" t="e">
        <f t="shared" si="0"/>
        <v>#DIV/0!</v>
      </c>
      <c r="R58" s="5"/>
      <c r="S58" s="5" t="e">
        <f t="shared" si="1"/>
        <v>#DIV/0!</v>
      </c>
      <c r="T58" s="5"/>
    </row>
    <row r="59" spans="1:20">
      <c r="A59" s="5"/>
      <c r="B59" s="6"/>
      <c r="C59" s="5"/>
      <c r="D59" s="5"/>
      <c r="E59" s="5"/>
      <c r="F59" s="5"/>
      <c r="G59" s="5"/>
      <c r="H59" s="5"/>
      <c r="I59" s="5">
        <f>ROUND(H59/'Table - I'!$G$12*100,2)</f>
        <v>0</v>
      </c>
      <c r="J59" s="5"/>
      <c r="K59" s="5"/>
      <c r="L59" s="5"/>
      <c r="M59" s="5">
        <f>ROUND(L59/'Table - I'!$K$12*100,2)</f>
        <v>0</v>
      </c>
      <c r="N59" s="5"/>
      <c r="O59" s="5">
        <f>ROUND((N59+H59)*100/('Table - I'!$G$12+'Table - I'!$M$12),2)</f>
        <v>0</v>
      </c>
      <c r="P59" s="5"/>
      <c r="Q59" s="5" t="e">
        <f t="shared" si="0"/>
        <v>#DIV/0!</v>
      </c>
      <c r="R59" s="5"/>
      <c r="S59" s="5" t="e">
        <f t="shared" si="1"/>
        <v>#DIV/0!</v>
      </c>
      <c r="T59" s="5"/>
    </row>
    <row r="60" spans="1:20">
      <c r="A60" s="5"/>
      <c r="B60" s="6"/>
      <c r="C60" s="5"/>
      <c r="D60" s="5"/>
      <c r="E60" s="5"/>
      <c r="F60" s="5"/>
      <c r="G60" s="5"/>
      <c r="H60" s="5"/>
      <c r="I60" s="5">
        <f>ROUND(H60/'Table - I'!$G$12*100,2)</f>
        <v>0</v>
      </c>
      <c r="J60" s="5"/>
      <c r="K60" s="5"/>
      <c r="L60" s="5"/>
      <c r="M60" s="5">
        <f>ROUND(L60/'Table - I'!$K$12*100,2)</f>
        <v>0</v>
      </c>
      <c r="N60" s="5"/>
      <c r="O60" s="5">
        <f>ROUND((N60+H60)*100/('Table - I'!$G$12+'Table - I'!$M$12),2)</f>
        <v>0</v>
      </c>
      <c r="P60" s="5"/>
      <c r="Q60" s="5" t="e">
        <f t="shared" si="0"/>
        <v>#DIV/0!</v>
      </c>
      <c r="R60" s="5"/>
      <c r="S60" s="5" t="e">
        <f t="shared" si="1"/>
        <v>#DIV/0!</v>
      </c>
      <c r="T60" s="5"/>
    </row>
    <row r="61" spans="1:20">
      <c r="A61" s="5"/>
      <c r="B61" s="6"/>
      <c r="C61" s="5"/>
      <c r="D61" s="5"/>
      <c r="E61" s="5"/>
      <c r="F61" s="5"/>
      <c r="G61" s="5"/>
      <c r="H61" s="5"/>
      <c r="I61" s="5">
        <f>ROUND(H61/'Table - I'!$G$12*100,2)</f>
        <v>0</v>
      </c>
      <c r="J61" s="5"/>
      <c r="K61" s="5"/>
      <c r="L61" s="5"/>
      <c r="M61" s="5">
        <f>ROUND(L61/'Table - I'!$K$12*100,2)</f>
        <v>0</v>
      </c>
      <c r="N61" s="5"/>
      <c r="O61" s="5">
        <f>ROUND((N61+H61)*100/('Table - I'!$G$12+'Table - I'!$M$12),2)</f>
        <v>0</v>
      </c>
      <c r="P61" s="5"/>
      <c r="Q61" s="5" t="e">
        <f t="shared" si="0"/>
        <v>#DIV/0!</v>
      </c>
      <c r="R61" s="5"/>
      <c r="S61" s="5" t="e">
        <f t="shared" si="1"/>
        <v>#DIV/0!</v>
      </c>
      <c r="T61" s="5"/>
    </row>
    <row r="62" spans="1:20">
      <c r="A62" s="5"/>
      <c r="B62" s="6"/>
      <c r="C62" s="5"/>
      <c r="D62" s="5"/>
      <c r="E62" s="5"/>
      <c r="F62" s="5"/>
      <c r="G62" s="5"/>
      <c r="H62" s="5"/>
      <c r="I62" s="5">
        <f>ROUND(H62/'Table - I'!$G$12*100,2)</f>
        <v>0</v>
      </c>
      <c r="J62" s="5"/>
      <c r="K62" s="5"/>
      <c r="L62" s="5"/>
      <c r="M62" s="5">
        <f>ROUND(L62/'Table - I'!$K$12*100,2)</f>
        <v>0</v>
      </c>
      <c r="N62" s="5"/>
      <c r="O62" s="5">
        <f>ROUND((N62+H62)*100/('Table - I'!$G$12+'Table - I'!$M$12),2)</f>
        <v>0</v>
      </c>
      <c r="P62" s="5"/>
      <c r="Q62" s="5" t="e">
        <f t="shared" si="0"/>
        <v>#DIV/0!</v>
      </c>
      <c r="R62" s="5"/>
      <c r="S62" s="5" t="e">
        <f t="shared" si="1"/>
        <v>#DIV/0!</v>
      </c>
      <c r="T62" s="5"/>
    </row>
    <row r="63" spans="1:20">
      <c r="A63" s="5"/>
      <c r="B63" s="6"/>
      <c r="C63" s="5"/>
      <c r="D63" s="5"/>
      <c r="E63" s="5"/>
      <c r="F63" s="5"/>
      <c r="G63" s="5"/>
      <c r="H63" s="5"/>
      <c r="I63" s="5">
        <f>ROUND(H63/'Table - I'!$G$12*100,2)</f>
        <v>0</v>
      </c>
      <c r="J63" s="5"/>
      <c r="K63" s="5"/>
      <c r="L63" s="5"/>
      <c r="M63" s="5">
        <f>ROUND(L63/'Table - I'!$K$12*100,2)</f>
        <v>0</v>
      </c>
      <c r="N63" s="5"/>
      <c r="O63" s="5">
        <f>ROUND((N63+H63)*100/('Table - I'!$G$12+'Table - I'!$M$12),2)</f>
        <v>0</v>
      </c>
      <c r="P63" s="5"/>
      <c r="Q63" s="5" t="e">
        <f t="shared" si="0"/>
        <v>#DIV/0!</v>
      </c>
      <c r="R63" s="5"/>
      <c r="S63" s="5" t="e">
        <f t="shared" si="1"/>
        <v>#DIV/0!</v>
      </c>
      <c r="T63" s="5"/>
    </row>
    <row r="64" spans="1:20">
      <c r="A64" s="5"/>
      <c r="B64" s="6"/>
      <c r="C64" s="5"/>
      <c r="D64" s="5"/>
      <c r="E64" s="5"/>
      <c r="F64" s="5"/>
      <c r="G64" s="5"/>
      <c r="H64" s="5"/>
      <c r="I64" s="5">
        <f>ROUND(H64/'Table - I'!$G$12*100,2)</f>
        <v>0</v>
      </c>
      <c r="J64" s="5"/>
      <c r="K64" s="5"/>
      <c r="L64" s="5"/>
      <c r="M64" s="5">
        <f>ROUND(L64/'Table - I'!$K$12*100,2)</f>
        <v>0</v>
      </c>
      <c r="N64" s="5"/>
      <c r="O64" s="5">
        <f>ROUND((N64+H64)*100/('Table - I'!$G$12+'Table - I'!$M$12),2)</f>
        <v>0</v>
      </c>
      <c r="P64" s="5"/>
      <c r="Q64" s="5" t="e">
        <f t="shared" si="0"/>
        <v>#DIV/0!</v>
      </c>
      <c r="R64" s="5"/>
      <c r="S64" s="5" t="e">
        <f t="shared" si="1"/>
        <v>#DIV/0!</v>
      </c>
      <c r="T64" s="5"/>
    </row>
    <row r="65" spans="1:20">
      <c r="A65" s="5"/>
      <c r="B65" s="6"/>
      <c r="C65" s="5"/>
      <c r="D65" s="5"/>
      <c r="E65" s="5"/>
      <c r="F65" s="5"/>
      <c r="G65" s="5"/>
      <c r="H65" s="5"/>
      <c r="I65" s="5">
        <f>ROUND(H65/'Table - I'!$G$12*100,2)</f>
        <v>0</v>
      </c>
      <c r="J65" s="5"/>
      <c r="K65" s="5"/>
      <c r="L65" s="5"/>
      <c r="M65" s="5">
        <f>ROUND(L65/'Table - I'!$K$12*100,2)</f>
        <v>0</v>
      </c>
      <c r="N65" s="5"/>
      <c r="O65" s="5">
        <f>ROUND((N65+H65)*100/('Table - I'!$G$12+'Table - I'!$M$12),2)</f>
        <v>0</v>
      </c>
      <c r="P65" s="5"/>
      <c r="Q65" s="5" t="e">
        <f t="shared" si="0"/>
        <v>#DIV/0!</v>
      </c>
      <c r="R65" s="5"/>
      <c r="S65" s="5" t="e">
        <f t="shared" si="1"/>
        <v>#DIV/0!</v>
      </c>
      <c r="T65" s="5"/>
    </row>
    <row r="66" spans="1:20">
      <c r="A66" s="5"/>
      <c r="B66" s="6"/>
      <c r="C66" s="5"/>
      <c r="D66" s="5"/>
      <c r="E66" s="5"/>
      <c r="F66" s="5"/>
      <c r="G66" s="5"/>
      <c r="H66" s="5"/>
      <c r="I66" s="5">
        <f>ROUND(H66/'Table - I'!$G$12*100,2)</f>
        <v>0</v>
      </c>
      <c r="J66" s="5"/>
      <c r="K66" s="5"/>
      <c r="L66" s="5"/>
      <c r="M66" s="5">
        <f>ROUND(L66/'Table - I'!$K$12*100,2)</f>
        <v>0</v>
      </c>
      <c r="N66" s="5"/>
      <c r="O66" s="5">
        <f>ROUND((N66+H66)*100/('Table - I'!$G$12+'Table - I'!$M$12),2)</f>
        <v>0</v>
      </c>
      <c r="P66" s="5"/>
      <c r="Q66" s="5" t="e">
        <f t="shared" si="0"/>
        <v>#DIV/0!</v>
      </c>
      <c r="R66" s="5"/>
      <c r="S66" s="5" t="e">
        <f t="shared" si="1"/>
        <v>#DIV/0!</v>
      </c>
      <c r="T66" s="5"/>
    </row>
    <row r="67" spans="1:20">
      <c r="A67" s="5"/>
      <c r="B67" s="6"/>
      <c r="C67" s="5"/>
      <c r="D67" s="5"/>
      <c r="E67" s="5"/>
      <c r="F67" s="5"/>
      <c r="G67" s="5"/>
      <c r="H67" s="5"/>
      <c r="I67" s="5">
        <f>ROUND(H67/'Table - I'!$G$12*100,2)</f>
        <v>0</v>
      </c>
      <c r="J67" s="5"/>
      <c r="K67" s="5"/>
      <c r="L67" s="5"/>
      <c r="M67" s="5">
        <f>ROUND(L67/'Table - I'!$K$12*100,2)</f>
        <v>0</v>
      </c>
      <c r="N67" s="5"/>
      <c r="O67" s="5">
        <f>ROUND((N67+H67)*100/('Table - I'!$G$12+'Table - I'!$M$12),2)</f>
        <v>0</v>
      </c>
      <c r="P67" s="5"/>
      <c r="Q67" s="5" t="e">
        <f t="shared" si="0"/>
        <v>#DIV/0!</v>
      </c>
      <c r="R67" s="5"/>
      <c r="S67" s="5" t="e">
        <f t="shared" si="1"/>
        <v>#DIV/0!</v>
      </c>
      <c r="T67" s="5"/>
    </row>
    <row r="68" spans="1:20">
      <c r="A68" s="5"/>
      <c r="B68" s="6"/>
      <c r="C68" s="5"/>
      <c r="D68" s="5"/>
      <c r="E68" s="5"/>
      <c r="F68" s="5"/>
      <c r="G68" s="5"/>
      <c r="H68" s="5"/>
      <c r="I68" s="5">
        <f>ROUND(H68/'Table - I'!$G$12*100,2)</f>
        <v>0</v>
      </c>
      <c r="J68" s="5"/>
      <c r="K68" s="5"/>
      <c r="L68" s="5"/>
      <c r="M68" s="5">
        <f>ROUND(L68/'Table - I'!$K$12*100,2)</f>
        <v>0</v>
      </c>
      <c r="N68" s="5"/>
      <c r="O68" s="5">
        <f>ROUND((N68+H68)*100/('Table - I'!$G$12+'Table - I'!$M$12),2)</f>
        <v>0</v>
      </c>
      <c r="P68" s="5"/>
      <c r="Q68" s="5" t="e">
        <f t="shared" si="0"/>
        <v>#DIV/0!</v>
      </c>
      <c r="R68" s="5"/>
      <c r="S68" s="5" t="e">
        <f t="shared" si="1"/>
        <v>#DIV/0!</v>
      </c>
      <c r="T68" s="5"/>
    </row>
    <row r="69" spans="1:20">
      <c r="A69" s="5"/>
      <c r="B69" s="6"/>
      <c r="C69" s="5"/>
      <c r="D69" s="5"/>
      <c r="E69" s="5"/>
      <c r="F69" s="5"/>
      <c r="G69" s="5"/>
      <c r="H69" s="5"/>
      <c r="I69" s="5">
        <f>ROUND(H69/'Table - I'!$G$12*100,2)</f>
        <v>0</v>
      </c>
      <c r="J69" s="5"/>
      <c r="K69" s="5"/>
      <c r="L69" s="5"/>
      <c r="M69" s="5">
        <f>ROUND(L69/'Table - I'!$K$12*100,2)</f>
        <v>0</v>
      </c>
      <c r="N69" s="5"/>
      <c r="O69" s="5">
        <f>ROUND((N69+H69)*100/('Table - I'!$G$12+'Table - I'!$M$12),2)</f>
        <v>0</v>
      </c>
      <c r="P69" s="5"/>
      <c r="Q69" s="5" t="e">
        <f t="shared" si="0"/>
        <v>#DIV/0!</v>
      </c>
      <c r="R69" s="5"/>
      <c r="S69" s="5" t="e">
        <f t="shared" si="1"/>
        <v>#DIV/0!</v>
      </c>
      <c r="T69" s="5"/>
    </row>
    <row r="70" spans="1:20">
      <c r="A70" s="5"/>
      <c r="B70" s="6"/>
      <c r="C70" s="5"/>
      <c r="D70" s="5"/>
      <c r="E70" s="5"/>
      <c r="F70" s="5"/>
      <c r="G70" s="5"/>
      <c r="H70" s="5"/>
      <c r="I70" s="5">
        <f>ROUND(H70/'Table - I'!$G$12*100,2)</f>
        <v>0</v>
      </c>
      <c r="J70" s="5"/>
      <c r="K70" s="5"/>
      <c r="L70" s="5"/>
      <c r="M70" s="5">
        <f>ROUND(L70/'Table - I'!$K$12*100,2)</f>
        <v>0</v>
      </c>
      <c r="N70" s="5"/>
      <c r="O70" s="5">
        <f>ROUND((N70+H70)*100/('Table - I'!$G$12+'Table - I'!$M$12),2)</f>
        <v>0</v>
      </c>
      <c r="P70" s="5"/>
      <c r="Q70" s="5" t="e">
        <f t="shared" si="0"/>
        <v>#DIV/0!</v>
      </c>
      <c r="R70" s="5"/>
      <c r="S70" s="5" t="e">
        <f t="shared" si="1"/>
        <v>#DIV/0!</v>
      </c>
      <c r="T70" s="5"/>
    </row>
    <row r="71" spans="1:20">
      <c r="A71" s="5"/>
      <c r="B71" s="6"/>
      <c r="C71" s="5"/>
      <c r="D71" s="5"/>
      <c r="E71" s="5"/>
      <c r="F71" s="5"/>
      <c r="G71" s="5"/>
      <c r="H71" s="5"/>
      <c r="I71" s="5">
        <f>ROUND(H71/'Table - I'!$G$12*100,2)</f>
        <v>0</v>
      </c>
      <c r="J71" s="5"/>
      <c r="K71" s="5"/>
      <c r="L71" s="5"/>
      <c r="M71" s="5">
        <f>ROUND(L71/'Table - I'!$K$12*100,2)</f>
        <v>0</v>
      </c>
      <c r="N71" s="5"/>
      <c r="O71" s="5">
        <f>ROUND((N71+H71)*100/('Table - I'!$G$12+'Table - I'!$M$12),2)</f>
        <v>0</v>
      </c>
      <c r="P71" s="5"/>
      <c r="Q71" s="5" t="e">
        <f t="shared" si="0"/>
        <v>#DIV/0!</v>
      </c>
      <c r="R71" s="5"/>
      <c r="S71" s="5" t="e">
        <f t="shared" si="1"/>
        <v>#DIV/0!</v>
      </c>
      <c r="T71" s="5"/>
    </row>
    <row r="72" spans="1:20">
      <c r="A72" s="5"/>
      <c r="B72" s="6"/>
      <c r="C72" s="5"/>
      <c r="D72" s="5"/>
      <c r="E72" s="5"/>
      <c r="F72" s="5"/>
      <c r="G72" s="5"/>
      <c r="H72" s="5"/>
      <c r="I72" s="5">
        <f>ROUND(H72/'Table - I'!$G$12*100,2)</f>
        <v>0</v>
      </c>
      <c r="J72" s="5"/>
      <c r="K72" s="5"/>
      <c r="L72" s="5"/>
      <c r="M72" s="5">
        <f>ROUND(L72/'Table - I'!$K$12*100,2)</f>
        <v>0</v>
      </c>
      <c r="N72" s="5"/>
      <c r="O72" s="5">
        <f>ROUND((N72+H72)*100/('Table - I'!$G$12+'Table - I'!$M$12),2)</f>
        <v>0</v>
      </c>
      <c r="P72" s="5"/>
      <c r="Q72" s="5" t="e">
        <f t="shared" si="0"/>
        <v>#DIV/0!</v>
      </c>
      <c r="R72" s="5"/>
      <c r="S72" s="5" t="e">
        <f t="shared" si="1"/>
        <v>#DIV/0!</v>
      </c>
      <c r="T72" s="5"/>
    </row>
    <row r="73" spans="1:20">
      <c r="A73" s="5"/>
      <c r="B73" s="6"/>
      <c r="C73" s="5"/>
      <c r="D73" s="5"/>
      <c r="E73" s="5"/>
      <c r="F73" s="5"/>
      <c r="G73" s="5"/>
      <c r="H73" s="5"/>
      <c r="I73" s="5">
        <f>ROUND(H73/'Table - I'!$G$12*100,2)</f>
        <v>0</v>
      </c>
      <c r="J73" s="5"/>
      <c r="K73" s="5"/>
      <c r="L73" s="5"/>
      <c r="M73" s="5">
        <f>ROUND(L73/'Table - I'!$K$12*100,2)</f>
        <v>0</v>
      </c>
      <c r="N73" s="5"/>
      <c r="O73" s="5">
        <f>ROUND((N73+H73)*100/('Table - I'!$G$12+'Table - I'!$M$12),2)</f>
        <v>0</v>
      </c>
      <c r="P73" s="5"/>
      <c r="Q73" s="5" t="e">
        <f t="shared" ref="Q73:Q116" si="2">ROUND(P73/H73*100,2)</f>
        <v>#DIV/0!</v>
      </c>
      <c r="R73" s="5"/>
      <c r="S73" s="5" t="e">
        <f t="shared" ref="S73:S116" si="3">ROUND(R73/H73*100,2)</f>
        <v>#DIV/0!</v>
      </c>
      <c r="T73" s="5"/>
    </row>
    <row r="74" spans="1:20">
      <c r="A74" s="5"/>
      <c r="B74" s="6"/>
      <c r="C74" s="5"/>
      <c r="D74" s="5"/>
      <c r="E74" s="5"/>
      <c r="F74" s="5"/>
      <c r="G74" s="5"/>
      <c r="H74" s="5"/>
      <c r="I74" s="5">
        <f>ROUND(H74/'Table - I'!$G$12*100,2)</f>
        <v>0</v>
      </c>
      <c r="J74" s="5"/>
      <c r="K74" s="5"/>
      <c r="L74" s="5"/>
      <c r="M74" s="5">
        <f>ROUND(L74/'Table - I'!$K$12*100,2)</f>
        <v>0</v>
      </c>
      <c r="N74" s="5"/>
      <c r="O74" s="5">
        <f>ROUND((N74+H74)*100/('Table - I'!$G$12+'Table - I'!$M$12),2)</f>
        <v>0</v>
      </c>
      <c r="P74" s="5"/>
      <c r="Q74" s="5" t="e">
        <f t="shared" si="2"/>
        <v>#DIV/0!</v>
      </c>
      <c r="R74" s="5"/>
      <c r="S74" s="5" t="e">
        <f t="shared" si="3"/>
        <v>#DIV/0!</v>
      </c>
      <c r="T74" s="5"/>
    </row>
    <row r="75" spans="1:20">
      <c r="A75" s="5"/>
      <c r="B75" s="6"/>
      <c r="C75" s="5"/>
      <c r="D75" s="5"/>
      <c r="E75" s="5"/>
      <c r="F75" s="5"/>
      <c r="G75" s="5"/>
      <c r="H75" s="5"/>
      <c r="I75" s="5">
        <f>ROUND(H75/'Table - I'!$G$12*100,2)</f>
        <v>0</v>
      </c>
      <c r="J75" s="5"/>
      <c r="K75" s="5"/>
      <c r="L75" s="5"/>
      <c r="M75" s="5">
        <f>ROUND(L75/'Table - I'!$K$12*100,2)</f>
        <v>0</v>
      </c>
      <c r="N75" s="5"/>
      <c r="O75" s="5">
        <f>ROUND((N75+H75)*100/('Table - I'!$G$12+'Table - I'!$M$12),2)</f>
        <v>0</v>
      </c>
      <c r="P75" s="5"/>
      <c r="Q75" s="5" t="e">
        <f t="shared" si="2"/>
        <v>#DIV/0!</v>
      </c>
      <c r="R75" s="5"/>
      <c r="S75" s="5" t="e">
        <f t="shared" si="3"/>
        <v>#DIV/0!</v>
      </c>
      <c r="T75" s="5"/>
    </row>
    <row r="76" spans="1:20">
      <c r="A76" s="5"/>
      <c r="B76" s="6"/>
      <c r="C76" s="5"/>
      <c r="D76" s="5"/>
      <c r="E76" s="5"/>
      <c r="F76" s="5"/>
      <c r="G76" s="5"/>
      <c r="H76" s="5"/>
      <c r="I76" s="5">
        <f>ROUND(H76/'Table - I'!$G$12*100,2)</f>
        <v>0</v>
      </c>
      <c r="J76" s="5"/>
      <c r="K76" s="5"/>
      <c r="L76" s="5"/>
      <c r="M76" s="5">
        <f>ROUND(L76/'Table - I'!$K$12*100,2)</f>
        <v>0</v>
      </c>
      <c r="N76" s="5"/>
      <c r="O76" s="5">
        <f>ROUND((N76+H76)*100/('Table - I'!$G$12+'Table - I'!$M$12),2)</f>
        <v>0</v>
      </c>
      <c r="P76" s="5"/>
      <c r="Q76" s="5" t="e">
        <f t="shared" si="2"/>
        <v>#DIV/0!</v>
      </c>
      <c r="R76" s="5"/>
      <c r="S76" s="5" t="e">
        <f t="shared" si="3"/>
        <v>#DIV/0!</v>
      </c>
      <c r="T76" s="5"/>
    </row>
    <row r="77" spans="1:20">
      <c r="A77" s="5"/>
      <c r="B77" s="6"/>
      <c r="C77" s="5"/>
      <c r="D77" s="5"/>
      <c r="E77" s="5"/>
      <c r="F77" s="5"/>
      <c r="G77" s="5"/>
      <c r="H77" s="5"/>
      <c r="I77" s="5">
        <f>ROUND(H77/'Table - I'!$G$12*100,2)</f>
        <v>0</v>
      </c>
      <c r="J77" s="5"/>
      <c r="K77" s="5"/>
      <c r="L77" s="5"/>
      <c r="M77" s="5">
        <f>ROUND(L77/'Table - I'!$K$12*100,2)</f>
        <v>0</v>
      </c>
      <c r="N77" s="5"/>
      <c r="O77" s="5">
        <f>ROUND((N77+H77)*100/('Table - I'!$G$12+'Table - I'!$M$12),2)</f>
        <v>0</v>
      </c>
      <c r="P77" s="5"/>
      <c r="Q77" s="5" t="e">
        <f t="shared" si="2"/>
        <v>#DIV/0!</v>
      </c>
      <c r="R77" s="5"/>
      <c r="S77" s="5" t="e">
        <f t="shared" si="3"/>
        <v>#DIV/0!</v>
      </c>
      <c r="T77" s="5"/>
    </row>
    <row r="78" spans="1:20">
      <c r="A78" s="5"/>
      <c r="B78" s="6"/>
      <c r="C78" s="5"/>
      <c r="D78" s="5"/>
      <c r="E78" s="5"/>
      <c r="F78" s="5"/>
      <c r="G78" s="5"/>
      <c r="H78" s="5"/>
      <c r="I78" s="5">
        <f>ROUND(H78/'Table - I'!$G$12*100,2)</f>
        <v>0</v>
      </c>
      <c r="J78" s="5"/>
      <c r="K78" s="5"/>
      <c r="L78" s="5"/>
      <c r="M78" s="5">
        <f>ROUND(L78/'Table - I'!$K$12*100,2)</f>
        <v>0</v>
      </c>
      <c r="N78" s="5"/>
      <c r="O78" s="5">
        <f>ROUND((N78+H78)*100/('Table - I'!$G$12+'Table - I'!$M$12),2)</f>
        <v>0</v>
      </c>
      <c r="P78" s="5"/>
      <c r="Q78" s="5" t="e">
        <f t="shared" si="2"/>
        <v>#DIV/0!</v>
      </c>
      <c r="R78" s="5"/>
      <c r="S78" s="5" t="e">
        <f t="shared" si="3"/>
        <v>#DIV/0!</v>
      </c>
      <c r="T78" s="5"/>
    </row>
    <row r="79" spans="1:20">
      <c r="A79" s="5"/>
      <c r="B79" s="6"/>
      <c r="C79" s="5"/>
      <c r="D79" s="5"/>
      <c r="E79" s="5"/>
      <c r="F79" s="5"/>
      <c r="G79" s="5"/>
      <c r="H79" s="5"/>
      <c r="I79" s="5">
        <f>ROUND(H79/'Table - I'!$G$12*100,2)</f>
        <v>0</v>
      </c>
      <c r="J79" s="5"/>
      <c r="K79" s="5"/>
      <c r="L79" s="5"/>
      <c r="M79" s="5">
        <f>ROUND(L79/'Table - I'!$K$12*100,2)</f>
        <v>0</v>
      </c>
      <c r="N79" s="5"/>
      <c r="O79" s="5">
        <f>ROUND((N79+H79)*100/('Table - I'!$G$12+'Table - I'!$M$12),2)</f>
        <v>0</v>
      </c>
      <c r="P79" s="5"/>
      <c r="Q79" s="5" t="e">
        <f t="shared" si="2"/>
        <v>#DIV/0!</v>
      </c>
      <c r="R79" s="5"/>
      <c r="S79" s="5" t="e">
        <f t="shared" si="3"/>
        <v>#DIV/0!</v>
      </c>
      <c r="T79" s="5"/>
    </row>
    <row r="80" spans="1:20">
      <c r="A80" s="5"/>
      <c r="B80" s="6"/>
      <c r="C80" s="5"/>
      <c r="D80" s="5"/>
      <c r="E80" s="5"/>
      <c r="F80" s="5"/>
      <c r="G80" s="5"/>
      <c r="H80" s="5"/>
      <c r="I80" s="5">
        <f>ROUND(H80/'Table - I'!$G$12*100,2)</f>
        <v>0</v>
      </c>
      <c r="J80" s="5"/>
      <c r="K80" s="5"/>
      <c r="L80" s="5"/>
      <c r="M80" s="5">
        <f>ROUND(L80/'Table - I'!$K$12*100,2)</f>
        <v>0</v>
      </c>
      <c r="N80" s="5"/>
      <c r="O80" s="5">
        <f>ROUND((N80+H80)*100/('Table - I'!$G$12+'Table - I'!$M$12),2)</f>
        <v>0</v>
      </c>
      <c r="P80" s="5"/>
      <c r="Q80" s="5" t="e">
        <f t="shared" si="2"/>
        <v>#DIV/0!</v>
      </c>
      <c r="R80" s="5"/>
      <c r="S80" s="5" t="e">
        <f t="shared" si="3"/>
        <v>#DIV/0!</v>
      </c>
      <c r="T80" s="5"/>
    </row>
    <row r="81" spans="1:20">
      <c r="A81" s="5"/>
      <c r="B81" s="6"/>
      <c r="C81" s="5"/>
      <c r="D81" s="5"/>
      <c r="E81" s="5"/>
      <c r="F81" s="5"/>
      <c r="G81" s="5"/>
      <c r="H81" s="5"/>
      <c r="I81" s="5">
        <f>ROUND(H81/'Table - I'!$G$12*100,2)</f>
        <v>0</v>
      </c>
      <c r="J81" s="5"/>
      <c r="K81" s="5"/>
      <c r="L81" s="5"/>
      <c r="M81" s="5">
        <f>ROUND(L81/'Table - I'!$K$12*100,2)</f>
        <v>0</v>
      </c>
      <c r="N81" s="5"/>
      <c r="O81" s="5">
        <f>ROUND((N81+H81)*100/('Table - I'!$G$12+'Table - I'!$M$12),2)</f>
        <v>0</v>
      </c>
      <c r="P81" s="5"/>
      <c r="Q81" s="5" t="e">
        <f t="shared" si="2"/>
        <v>#DIV/0!</v>
      </c>
      <c r="R81" s="5"/>
      <c r="S81" s="5" t="e">
        <f t="shared" si="3"/>
        <v>#DIV/0!</v>
      </c>
      <c r="T81" s="5"/>
    </row>
    <row r="82" spans="1:20">
      <c r="A82" s="5"/>
      <c r="B82" s="6"/>
      <c r="C82" s="5"/>
      <c r="D82" s="5"/>
      <c r="E82" s="5"/>
      <c r="F82" s="5"/>
      <c r="G82" s="5"/>
      <c r="H82" s="5"/>
      <c r="I82" s="5">
        <f>ROUND(H82/'Table - I'!$G$12*100,2)</f>
        <v>0</v>
      </c>
      <c r="J82" s="5"/>
      <c r="K82" s="5"/>
      <c r="L82" s="5"/>
      <c r="M82" s="5">
        <f>ROUND(L82/'Table - I'!$K$12*100,2)</f>
        <v>0</v>
      </c>
      <c r="N82" s="5"/>
      <c r="O82" s="5">
        <f>ROUND((N82+H82)*100/('Table - I'!$G$12+'Table - I'!$M$12),2)</f>
        <v>0</v>
      </c>
      <c r="P82" s="5"/>
      <c r="Q82" s="5" t="e">
        <f t="shared" si="2"/>
        <v>#DIV/0!</v>
      </c>
      <c r="R82" s="5"/>
      <c r="S82" s="5" t="e">
        <f t="shared" si="3"/>
        <v>#DIV/0!</v>
      </c>
      <c r="T82" s="5"/>
    </row>
    <row r="83" spans="1:20">
      <c r="A83" s="5"/>
      <c r="B83" s="6"/>
      <c r="C83" s="5"/>
      <c r="D83" s="5"/>
      <c r="E83" s="5"/>
      <c r="F83" s="5"/>
      <c r="G83" s="5"/>
      <c r="H83" s="5"/>
      <c r="I83" s="5">
        <f>ROUND(H83/'Table - I'!$G$12*100,2)</f>
        <v>0</v>
      </c>
      <c r="J83" s="5"/>
      <c r="K83" s="5"/>
      <c r="L83" s="5"/>
      <c r="M83" s="5">
        <f>ROUND(L83/'Table - I'!$K$12*100,2)</f>
        <v>0</v>
      </c>
      <c r="N83" s="5"/>
      <c r="O83" s="5">
        <f>ROUND((N83+H83)*100/('Table - I'!$G$12+'Table - I'!$M$12),2)</f>
        <v>0</v>
      </c>
      <c r="P83" s="5"/>
      <c r="Q83" s="5" t="e">
        <f t="shared" si="2"/>
        <v>#DIV/0!</v>
      </c>
      <c r="R83" s="5"/>
      <c r="S83" s="5" t="e">
        <f t="shared" si="3"/>
        <v>#DIV/0!</v>
      </c>
      <c r="T83" s="5"/>
    </row>
    <row r="84" spans="1:20">
      <c r="A84" s="5"/>
      <c r="B84" s="6"/>
      <c r="C84" s="5"/>
      <c r="D84" s="5"/>
      <c r="E84" s="5"/>
      <c r="F84" s="5"/>
      <c r="G84" s="5"/>
      <c r="H84" s="5"/>
      <c r="I84" s="5">
        <f>ROUND(H84/'Table - I'!$G$12*100,2)</f>
        <v>0</v>
      </c>
      <c r="J84" s="5"/>
      <c r="K84" s="5"/>
      <c r="L84" s="5"/>
      <c r="M84" s="5">
        <f>ROUND(L84/'Table - I'!$K$12*100,2)</f>
        <v>0</v>
      </c>
      <c r="N84" s="5"/>
      <c r="O84" s="5">
        <f>ROUND((N84+H84)*100/('Table - I'!$G$12+'Table - I'!$M$12),2)</f>
        <v>0</v>
      </c>
      <c r="P84" s="5"/>
      <c r="Q84" s="5" t="e">
        <f t="shared" si="2"/>
        <v>#DIV/0!</v>
      </c>
      <c r="R84" s="5"/>
      <c r="S84" s="5" t="e">
        <f t="shared" si="3"/>
        <v>#DIV/0!</v>
      </c>
      <c r="T84" s="5"/>
    </row>
    <row r="85" spans="1:20">
      <c r="A85" s="5"/>
      <c r="B85" s="6"/>
      <c r="C85" s="5"/>
      <c r="D85" s="5"/>
      <c r="E85" s="5"/>
      <c r="F85" s="5"/>
      <c r="G85" s="5"/>
      <c r="H85" s="5"/>
      <c r="I85" s="5">
        <f>ROUND(H85/'Table - I'!$G$12*100,2)</f>
        <v>0</v>
      </c>
      <c r="J85" s="5"/>
      <c r="K85" s="5"/>
      <c r="L85" s="5"/>
      <c r="M85" s="5">
        <f>ROUND(L85/'Table - I'!$K$12*100,2)</f>
        <v>0</v>
      </c>
      <c r="N85" s="5"/>
      <c r="O85" s="5">
        <f>ROUND((N85+H85)*100/('Table - I'!$G$12+'Table - I'!$M$12),2)</f>
        <v>0</v>
      </c>
      <c r="P85" s="5"/>
      <c r="Q85" s="5" t="e">
        <f t="shared" si="2"/>
        <v>#DIV/0!</v>
      </c>
      <c r="R85" s="5"/>
      <c r="S85" s="5" t="e">
        <f t="shared" si="3"/>
        <v>#DIV/0!</v>
      </c>
      <c r="T85" s="5"/>
    </row>
    <row r="86" spans="1:20">
      <c r="A86" s="5"/>
      <c r="B86" s="6"/>
      <c r="C86" s="5"/>
      <c r="D86" s="5"/>
      <c r="E86" s="5"/>
      <c r="F86" s="5"/>
      <c r="G86" s="5"/>
      <c r="H86" s="5"/>
      <c r="I86" s="5">
        <f>ROUND(H86/'Table - I'!$G$12*100,2)</f>
        <v>0</v>
      </c>
      <c r="J86" s="5"/>
      <c r="K86" s="5"/>
      <c r="L86" s="5"/>
      <c r="M86" s="5">
        <f>ROUND(L86/'Table - I'!$K$12*100,2)</f>
        <v>0</v>
      </c>
      <c r="N86" s="5"/>
      <c r="O86" s="5">
        <f>ROUND((N86+H86)*100/('Table - I'!$G$12+'Table - I'!$M$12),2)</f>
        <v>0</v>
      </c>
      <c r="P86" s="5"/>
      <c r="Q86" s="5" t="e">
        <f t="shared" si="2"/>
        <v>#DIV/0!</v>
      </c>
      <c r="R86" s="5"/>
      <c r="S86" s="5" t="e">
        <f t="shared" si="3"/>
        <v>#DIV/0!</v>
      </c>
      <c r="T86" s="5"/>
    </row>
    <row r="87" spans="1:20">
      <c r="A87" s="5"/>
      <c r="B87" s="6"/>
      <c r="C87" s="5"/>
      <c r="D87" s="5"/>
      <c r="E87" s="5"/>
      <c r="F87" s="5"/>
      <c r="G87" s="5"/>
      <c r="H87" s="5"/>
      <c r="I87" s="5">
        <f>ROUND(H87/'Table - I'!$G$12*100,2)</f>
        <v>0</v>
      </c>
      <c r="J87" s="5"/>
      <c r="K87" s="5"/>
      <c r="L87" s="5"/>
      <c r="M87" s="5">
        <f>ROUND(L87/'Table - I'!$K$12*100,2)</f>
        <v>0</v>
      </c>
      <c r="N87" s="5"/>
      <c r="O87" s="5">
        <f>ROUND((N87+H87)*100/('Table - I'!$G$12+'Table - I'!$M$12),2)</f>
        <v>0</v>
      </c>
      <c r="P87" s="5"/>
      <c r="Q87" s="5" t="e">
        <f t="shared" si="2"/>
        <v>#DIV/0!</v>
      </c>
      <c r="R87" s="5"/>
      <c r="S87" s="5" t="e">
        <f t="shared" si="3"/>
        <v>#DIV/0!</v>
      </c>
      <c r="T87" s="5"/>
    </row>
    <row r="88" spans="1:20">
      <c r="A88" s="5"/>
      <c r="B88" s="6"/>
      <c r="C88" s="5"/>
      <c r="D88" s="5"/>
      <c r="E88" s="5"/>
      <c r="F88" s="5"/>
      <c r="G88" s="5"/>
      <c r="H88" s="5"/>
      <c r="I88" s="5">
        <f>ROUND(H88/'Table - I'!$G$12*100,2)</f>
        <v>0</v>
      </c>
      <c r="J88" s="5"/>
      <c r="K88" s="5"/>
      <c r="L88" s="5"/>
      <c r="M88" s="5">
        <f>ROUND(L88/'Table - I'!$K$12*100,2)</f>
        <v>0</v>
      </c>
      <c r="N88" s="5"/>
      <c r="O88" s="5">
        <f>ROUND((N88+H88)*100/('Table - I'!$G$12+'Table - I'!$M$12),2)</f>
        <v>0</v>
      </c>
      <c r="P88" s="5"/>
      <c r="Q88" s="5" t="e">
        <f t="shared" si="2"/>
        <v>#DIV/0!</v>
      </c>
      <c r="R88" s="5"/>
      <c r="S88" s="5" t="e">
        <f t="shared" si="3"/>
        <v>#DIV/0!</v>
      </c>
      <c r="T88" s="5"/>
    </row>
    <row r="89" spans="1:20">
      <c r="A89" s="5"/>
      <c r="B89" s="6"/>
      <c r="C89" s="5"/>
      <c r="D89" s="5"/>
      <c r="E89" s="5"/>
      <c r="F89" s="5"/>
      <c r="G89" s="5"/>
      <c r="H89" s="5"/>
      <c r="I89" s="5">
        <f>ROUND(H89/'Table - I'!$G$12*100,2)</f>
        <v>0</v>
      </c>
      <c r="J89" s="5"/>
      <c r="K89" s="5"/>
      <c r="L89" s="5"/>
      <c r="M89" s="5">
        <f>ROUND(L89/'Table - I'!$K$12*100,2)</f>
        <v>0</v>
      </c>
      <c r="N89" s="5"/>
      <c r="O89" s="5">
        <f>ROUND((N89+H89)*100/('Table - I'!$G$12+'Table - I'!$M$12),2)</f>
        <v>0</v>
      </c>
      <c r="P89" s="5"/>
      <c r="Q89" s="5" t="e">
        <f t="shared" si="2"/>
        <v>#DIV/0!</v>
      </c>
      <c r="R89" s="5"/>
      <c r="S89" s="5" t="e">
        <f t="shared" si="3"/>
        <v>#DIV/0!</v>
      </c>
      <c r="T89" s="5"/>
    </row>
    <row r="90" spans="1:20">
      <c r="A90" s="5"/>
      <c r="B90" s="6"/>
      <c r="C90" s="5"/>
      <c r="D90" s="5"/>
      <c r="E90" s="5"/>
      <c r="F90" s="5"/>
      <c r="G90" s="5"/>
      <c r="H90" s="5"/>
      <c r="I90" s="5">
        <f>ROUND(H90/'Table - I'!$G$12*100,2)</f>
        <v>0</v>
      </c>
      <c r="J90" s="5"/>
      <c r="K90" s="5"/>
      <c r="L90" s="5"/>
      <c r="M90" s="5">
        <f>ROUND(L90/'Table - I'!$K$12*100,2)</f>
        <v>0</v>
      </c>
      <c r="N90" s="5"/>
      <c r="O90" s="5">
        <f>ROUND((N90+H90)*100/('Table - I'!$G$12+'Table - I'!$M$12),2)</f>
        <v>0</v>
      </c>
      <c r="P90" s="5"/>
      <c r="Q90" s="5" t="e">
        <f t="shared" si="2"/>
        <v>#DIV/0!</v>
      </c>
      <c r="R90" s="5"/>
      <c r="S90" s="5" t="e">
        <f t="shared" si="3"/>
        <v>#DIV/0!</v>
      </c>
      <c r="T90" s="5"/>
    </row>
    <row r="91" spans="1:20">
      <c r="A91" s="5"/>
      <c r="B91" s="6"/>
      <c r="C91" s="5"/>
      <c r="D91" s="5"/>
      <c r="E91" s="5"/>
      <c r="F91" s="5"/>
      <c r="G91" s="5"/>
      <c r="H91" s="5"/>
      <c r="I91" s="5">
        <f>ROUND(H91/'Table - I'!$G$12*100,2)</f>
        <v>0</v>
      </c>
      <c r="J91" s="5"/>
      <c r="K91" s="5"/>
      <c r="L91" s="5"/>
      <c r="M91" s="5">
        <f>ROUND(L91/'Table - I'!$K$12*100,2)</f>
        <v>0</v>
      </c>
      <c r="N91" s="5"/>
      <c r="O91" s="5">
        <f>ROUND((N91+H91)*100/('Table - I'!$G$12+'Table - I'!$M$12),2)</f>
        <v>0</v>
      </c>
      <c r="P91" s="5"/>
      <c r="Q91" s="5" t="e">
        <f t="shared" si="2"/>
        <v>#DIV/0!</v>
      </c>
      <c r="R91" s="5"/>
      <c r="S91" s="5" t="e">
        <f t="shared" si="3"/>
        <v>#DIV/0!</v>
      </c>
      <c r="T91" s="5"/>
    </row>
    <row r="92" spans="1:20">
      <c r="A92" s="5"/>
      <c r="B92" s="6"/>
      <c r="C92" s="5"/>
      <c r="D92" s="5"/>
      <c r="E92" s="5"/>
      <c r="F92" s="5"/>
      <c r="G92" s="5"/>
      <c r="H92" s="5"/>
      <c r="I92" s="5">
        <f>ROUND(H92/'Table - I'!$G$12*100,2)</f>
        <v>0</v>
      </c>
      <c r="J92" s="5"/>
      <c r="K92" s="5"/>
      <c r="L92" s="5"/>
      <c r="M92" s="5">
        <f>ROUND(L92/'Table - I'!$K$12*100,2)</f>
        <v>0</v>
      </c>
      <c r="N92" s="5"/>
      <c r="O92" s="5">
        <f>ROUND((N92+H92)*100/('Table - I'!$G$12+'Table - I'!$M$12),2)</f>
        <v>0</v>
      </c>
      <c r="P92" s="5"/>
      <c r="Q92" s="5" t="e">
        <f t="shared" si="2"/>
        <v>#DIV/0!</v>
      </c>
      <c r="R92" s="5"/>
      <c r="S92" s="5" t="e">
        <f t="shared" si="3"/>
        <v>#DIV/0!</v>
      </c>
      <c r="T92" s="5"/>
    </row>
    <row r="93" spans="1:20">
      <c r="A93" s="5"/>
      <c r="B93" s="6"/>
      <c r="C93" s="5"/>
      <c r="D93" s="5"/>
      <c r="E93" s="5"/>
      <c r="F93" s="5"/>
      <c r="G93" s="5"/>
      <c r="H93" s="5"/>
      <c r="I93" s="5">
        <f>ROUND(H93/'Table - I'!$G$12*100,2)</f>
        <v>0</v>
      </c>
      <c r="J93" s="5"/>
      <c r="K93" s="5"/>
      <c r="L93" s="5"/>
      <c r="M93" s="5">
        <f>ROUND(L93/'Table - I'!$K$12*100,2)</f>
        <v>0</v>
      </c>
      <c r="N93" s="5"/>
      <c r="O93" s="5">
        <f>ROUND((N93+H93)*100/('Table - I'!$G$12+'Table - I'!$M$12),2)</f>
        <v>0</v>
      </c>
      <c r="P93" s="5"/>
      <c r="Q93" s="5" t="e">
        <f t="shared" si="2"/>
        <v>#DIV/0!</v>
      </c>
      <c r="R93" s="5"/>
      <c r="S93" s="5" t="e">
        <f t="shared" si="3"/>
        <v>#DIV/0!</v>
      </c>
      <c r="T93" s="5"/>
    </row>
    <row r="94" spans="1:20">
      <c r="A94" s="5"/>
      <c r="B94" s="6"/>
      <c r="C94" s="5"/>
      <c r="D94" s="5"/>
      <c r="E94" s="5"/>
      <c r="F94" s="5"/>
      <c r="G94" s="5"/>
      <c r="H94" s="5"/>
      <c r="I94" s="5">
        <f>ROUND(H94/'Table - I'!$G$12*100,2)</f>
        <v>0</v>
      </c>
      <c r="J94" s="5"/>
      <c r="K94" s="5"/>
      <c r="L94" s="5"/>
      <c r="M94" s="5">
        <f>ROUND(L94/'Table - I'!$K$12*100,2)</f>
        <v>0</v>
      </c>
      <c r="N94" s="5"/>
      <c r="O94" s="5">
        <f>ROUND((N94+H94)*100/('Table - I'!$G$12+'Table - I'!$M$12),2)</f>
        <v>0</v>
      </c>
      <c r="P94" s="5"/>
      <c r="Q94" s="5" t="e">
        <f t="shared" si="2"/>
        <v>#DIV/0!</v>
      </c>
      <c r="R94" s="5"/>
      <c r="S94" s="5" t="e">
        <f t="shared" si="3"/>
        <v>#DIV/0!</v>
      </c>
      <c r="T94" s="5"/>
    </row>
    <row r="95" spans="1:20">
      <c r="A95" s="5"/>
      <c r="B95" s="6"/>
      <c r="C95" s="5"/>
      <c r="D95" s="5"/>
      <c r="E95" s="5"/>
      <c r="F95" s="5"/>
      <c r="G95" s="5"/>
      <c r="H95" s="5"/>
      <c r="I95" s="5">
        <f>ROUND(H95/'Table - I'!$G$12*100,2)</f>
        <v>0</v>
      </c>
      <c r="J95" s="5"/>
      <c r="K95" s="5"/>
      <c r="L95" s="5"/>
      <c r="M95" s="5">
        <f>ROUND(L95/'Table - I'!$K$12*100,2)</f>
        <v>0</v>
      </c>
      <c r="N95" s="5"/>
      <c r="O95" s="5">
        <f>ROUND((N95+H95)*100/('Table - I'!$G$12+'Table - I'!$M$12),2)</f>
        <v>0</v>
      </c>
      <c r="P95" s="5"/>
      <c r="Q95" s="5" t="e">
        <f t="shared" si="2"/>
        <v>#DIV/0!</v>
      </c>
      <c r="R95" s="5"/>
      <c r="S95" s="5" t="e">
        <f t="shared" si="3"/>
        <v>#DIV/0!</v>
      </c>
      <c r="T95" s="5"/>
    </row>
    <row r="96" spans="1:20">
      <c r="A96" s="5"/>
      <c r="B96" s="6"/>
      <c r="C96" s="5"/>
      <c r="D96" s="5"/>
      <c r="E96" s="5"/>
      <c r="F96" s="5"/>
      <c r="G96" s="5"/>
      <c r="H96" s="5"/>
      <c r="I96" s="5">
        <f>ROUND(H96/'Table - I'!$G$12*100,2)</f>
        <v>0</v>
      </c>
      <c r="J96" s="5"/>
      <c r="K96" s="5"/>
      <c r="L96" s="5"/>
      <c r="M96" s="5">
        <f>ROUND(L96/'Table - I'!$K$12*100,2)</f>
        <v>0</v>
      </c>
      <c r="N96" s="5"/>
      <c r="O96" s="5">
        <f>ROUND((N96+H96)*100/('Table - I'!$G$12+'Table - I'!$M$12),2)</f>
        <v>0</v>
      </c>
      <c r="P96" s="5"/>
      <c r="Q96" s="5" t="e">
        <f t="shared" si="2"/>
        <v>#DIV/0!</v>
      </c>
      <c r="R96" s="5"/>
      <c r="S96" s="5" t="e">
        <f t="shared" si="3"/>
        <v>#DIV/0!</v>
      </c>
      <c r="T96" s="5"/>
    </row>
    <row r="97" spans="1:20">
      <c r="A97" s="5"/>
      <c r="B97" s="6"/>
      <c r="C97" s="5"/>
      <c r="D97" s="5"/>
      <c r="E97" s="5"/>
      <c r="F97" s="5"/>
      <c r="G97" s="5"/>
      <c r="H97" s="5"/>
      <c r="I97" s="5">
        <f>ROUND(H97/'Table - I'!$G$12*100,2)</f>
        <v>0</v>
      </c>
      <c r="J97" s="5"/>
      <c r="K97" s="5"/>
      <c r="L97" s="5"/>
      <c r="M97" s="5">
        <f>ROUND(L97/'Table - I'!$K$12*100,2)</f>
        <v>0</v>
      </c>
      <c r="N97" s="5"/>
      <c r="O97" s="5">
        <f>ROUND((N97+H97)*100/('Table - I'!$G$12+'Table - I'!$M$12),2)</f>
        <v>0</v>
      </c>
      <c r="P97" s="5"/>
      <c r="Q97" s="5" t="e">
        <f t="shared" si="2"/>
        <v>#DIV/0!</v>
      </c>
      <c r="R97" s="5"/>
      <c r="S97" s="5" t="e">
        <f t="shared" si="3"/>
        <v>#DIV/0!</v>
      </c>
      <c r="T97" s="5"/>
    </row>
    <row r="98" spans="1:20">
      <c r="A98" s="5"/>
      <c r="B98" s="6"/>
      <c r="C98" s="5"/>
      <c r="D98" s="5"/>
      <c r="E98" s="5"/>
      <c r="F98" s="5"/>
      <c r="G98" s="5"/>
      <c r="H98" s="5"/>
      <c r="I98" s="5">
        <f>ROUND(H98/'Table - I'!$G$12*100,2)</f>
        <v>0</v>
      </c>
      <c r="J98" s="5"/>
      <c r="K98" s="5"/>
      <c r="L98" s="5"/>
      <c r="M98" s="5">
        <f>ROUND(L98/'Table - I'!$K$12*100,2)</f>
        <v>0</v>
      </c>
      <c r="N98" s="5"/>
      <c r="O98" s="5">
        <f>ROUND((N98+H98)*100/('Table - I'!$G$12+'Table - I'!$M$12),2)</f>
        <v>0</v>
      </c>
      <c r="P98" s="5"/>
      <c r="Q98" s="5" t="e">
        <f t="shared" si="2"/>
        <v>#DIV/0!</v>
      </c>
      <c r="R98" s="5"/>
      <c r="S98" s="5" t="e">
        <f t="shared" si="3"/>
        <v>#DIV/0!</v>
      </c>
      <c r="T98" s="5"/>
    </row>
    <row r="99" spans="1:20">
      <c r="A99" s="5"/>
      <c r="B99" s="6"/>
      <c r="C99" s="5"/>
      <c r="D99" s="5"/>
      <c r="E99" s="5"/>
      <c r="F99" s="5"/>
      <c r="G99" s="5"/>
      <c r="H99" s="5"/>
      <c r="I99" s="5">
        <f>ROUND(H99/'Table - I'!$G$12*100,2)</f>
        <v>0</v>
      </c>
      <c r="J99" s="5"/>
      <c r="K99" s="5"/>
      <c r="L99" s="5"/>
      <c r="M99" s="5">
        <f>ROUND(L99/'Table - I'!$K$12*100,2)</f>
        <v>0</v>
      </c>
      <c r="N99" s="5"/>
      <c r="O99" s="5">
        <f>ROUND((N99+H99)*100/('Table - I'!$G$12+'Table - I'!$M$12),2)</f>
        <v>0</v>
      </c>
      <c r="P99" s="5"/>
      <c r="Q99" s="5" t="e">
        <f t="shared" si="2"/>
        <v>#DIV/0!</v>
      </c>
      <c r="R99" s="5"/>
      <c r="S99" s="5" t="e">
        <f t="shared" si="3"/>
        <v>#DIV/0!</v>
      </c>
      <c r="T99" s="5"/>
    </row>
    <row r="100" spans="1:20">
      <c r="A100" s="5"/>
      <c r="B100" s="6"/>
      <c r="C100" s="5"/>
      <c r="D100" s="5"/>
      <c r="E100" s="5"/>
      <c r="F100" s="5"/>
      <c r="G100" s="5"/>
      <c r="H100" s="5"/>
      <c r="I100" s="5">
        <f>ROUND(H100/'Table - I'!$G$12*100,2)</f>
        <v>0</v>
      </c>
      <c r="J100" s="5"/>
      <c r="K100" s="5"/>
      <c r="L100" s="5"/>
      <c r="M100" s="5">
        <f>ROUND(L100/'Table - I'!$K$12*100,2)</f>
        <v>0</v>
      </c>
      <c r="N100" s="5"/>
      <c r="O100" s="5">
        <f>ROUND((N100+H100)*100/('Table - I'!$G$12+'Table - I'!$M$12),2)</f>
        <v>0</v>
      </c>
      <c r="P100" s="5"/>
      <c r="Q100" s="5" t="e">
        <f t="shared" si="2"/>
        <v>#DIV/0!</v>
      </c>
      <c r="R100" s="5"/>
      <c r="S100" s="5" t="e">
        <f t="shared" si="3"/>
        <v>#DIV/0!</v>
      </c>
      <c r="T100" s="5"/>
    </row>
    <row r="101" spans="1:20">
      <c r="A101" s="5"/>
      <c r="B101" s="6"/>
      <c r="C101" s="5"/>
      <c r="D101" s="5"/>
      <c r="E101" s="5"/>
      <c r="F101" s="5"/>
      <c r="G101" s="5"/>
      <c r="H101" s="5"/>
      <c r="I101" s="5">
        <f>ROUND(H101/'Table - I'!$G$12*100,2)</f>
        <v>0</v>
      </c>
      <c r="J101" s="5"/>
      <c r="K101" s="5"/>
      <c r="L101" s="5"/>
      <c r="M101" s="5">
        <f>ROUND(L101/'Table - I'!$K$12*100,2)</f>
        <v>0</v>
      </c>
      <c r="N101" s="5"/>
      <c r="O101" s="5">
        <f>ROUND((N101+H101)*100/('Table - I'!$G$12+'Table - I'!$M$12),2)</f>
        <v>0</v>
      </c>
      <c r="P101" s="5"/>
      <c r="Q101" s="5" t="e">
        <f t="shared" si="2"/>
        <v>#DIV/0!</v>
      </c>
      <c r="R101" s="5"/>
      <c r="S101" s="5" t="e">
        <f t="shared" si="3"/>
        <v>#DIV/0!</v>
      </c>
      <c r="T101" s="5"/>
    </row>
    <row r="102" spans="1:20">
      <c r="A102" s="5"/>
      <c r="B102" s="6"/>
      <c r="C102" s="5"/>
      <c r="D102" s="5"/>
      <c r="E102" s="5"/>
      <c r="F102" s="5"/>
      <c r="G102" s="5"/>
      <c r="H102" s="5"/>
      <c r="I102" s="5">
        <f>ROUND(H102/'Table - I'!$G$12*100,2)</f>
        <v>0</v>
      </c>
      <c r="J102" s="5"/>
      <c r="K102" s="5"/>
      <c r="L102" s="5"/>
      <c r="M102" s="5">
        <f>ROUND(L102/'Table - I'!$K$12*100,2)</f>
        <v>0</v>
      </c>
      <c r="N102" s="5"/>
      <c r="O102" s="5">
        <f>ROUND((N102+H102)*100/('Table - I'!$G$12+'Table - I'!$M$12),2)</f>
        <v>0</v>
      </c>
      <c r="P102" s="5"/>
      <c r="Q102" s="5" t="e">
        <f t="shared" si="2"/>
        <v>#DIV/0!</v>
      </c>
      <c r="R102" s="5"/>
      <c r="S102" s="5" t="e">
        <f t="shared" si="3"/>
        <v>#DIV/0!</v>
      </c>
      <c r="T102" s="5"/>
    </row>
    <row r="103" spans="1:20">
      <c r="A103" s="5"/>
      <c r="B103" s="6"/>
      <c r="C103" s="5"/>
      <c r="D103" s="5"/>
      <c r="E103" s="5"/>
      <c r="F103" s="5"/>
      <c r="G103" s="5"/>
      <c r="H103" s="5"/>
      <c r="I103" s="5">
        <f>ROUND(H103/'Table - I'!$G$12*100,2)</f>
        <v>0</v>
      </c>
      <c r="J103" s="5"/>
      <c r="K103" s="5"/>
      <c r="L103" s="5"/>
      <c r="M103" s="5">
        <f>ROUND(L103/'Table - I'!$K$12*100,2)</f>
        <v>0</v>
      </c>
      <c r="N103" s="5"/>
      <c r="O103" s="5">
        <f>ROUND((N103+H103)*100/('Table - I'!$G$12+'Table - I'!$M$12),2)</f>
        <v>0</v>
      </c>
      <c r="P103" s="5"/>
      <c r="Q103" s="5" t="e">
        <f t="shared" si="2"/>
        <v>#DIV/0!</v>
      </c>
      <c r="R103" s="5"/>
      <c r="S103" s="5" t="e">
        <f t="shared" si="3"/>
        <v>#DIV/0!</v>
      </c>
      <c r="T103" s="5"/>
    </row>
    <row r="104" spans="1:20">
      <c r="A104" s="5"/>
      <c r="B104" s="6"/>
      <c r="C104" s="5"/>
      <c r="D104" s="5"/>
      <c r="E104" s="5"/>
      <c r="F104" s="5"/>
      <c r="G104" s="5"/>
      <c r="H104" s="5"/>
      <c r="I104" s="5">
        <f>ROUND(H104/'Table - I'!$G$12*100,2)</f>
        <v>0</v>
      </c>
      <c r="J104" s="5"/>
      <c r="K104" s="5"/>
      <c r="L104" s="5"/>
      <c r="M104" s="5">
        <f>ROUND(L104/'Table - I'!$K$12*100,2)</f>
        <v>0</v>
      </c>
      <c r="N104" s="5"/>
      <c r="O104" s="5">
        <f>ROUND((N104+H104)*100/('Table - I'!$G$12+'Table - I'!$M$12),2)</f>
        <v>0</v>
      </c>
      <c r="P104" s="5"/>
      <c r="Q104" s="5" t="e">
        <f t="shared" si="2"/>
        <v>#DIV/0!</v>
      </c>
      <c r="R104" s="5"/>
      <c r="S104" s="5" t="e">
        <f t="shared" si="3"/>
        <v>#DIV/0!</v>
      </c>
      <c r="T104" s="5"/>
    </row>
    <row r="105" spans="1:20">
      <c r="A105" s="5"/>
      <c r="B105" s="6"/>
      <c r="C105" s="5"/>
      <c r="D105" s="5"/>
      <c r="E105" s="5"/>
      <c r="F105" s="5"/>
      <c r="G105" s="5"/>
      <c r="H105" s="5"/>
      <c r="I105" s="5">
        <f>ROUND(H105/'Table - I'!$G$12*100,2)</f>
        <v>0</v>
      </c>
      <c r="J105" s="5"/>
      <c r="K105" s="5"/>
      <c r="L105" s="5"/>
      <c r="M105" s="5">
        <f>ROUND(L105/'Table - I'!$K$12*100,2)</f>
        <v>0</v>
      </c>
      <c r="N105" s="5"/>
      <c r="O105" s="5">
        <f>ROUND((N105+H105)*100/('Table - I'!$G$12+'Table - I'!$M$12),2)</f>
        <v>0</v>
      </c>
      <c r="P105" s="5"/>
      <c r="Q105" s="5" t="e">
        <f t="shared" si="2"/>
        <v>#DIV/0!</v>
      </c>
      <c r="R105" s="5"/>
      <c r="S105" s="5" t="e">
        <f t="shared" si="3"/>
        <v>#DIV/0!</v>
      </c>
      <c r="T105" s="5"/>
    </row>
    <row r="106" spans="1:20">
      <c r="A106" s="5"/>
      <c r="B106" s="6"/>
      <c r="C106" s="5"/>
      <c r="D106" s="5"/>
      <c r="E106" s="5"/>
      <c r="F106" s="5"/>
      <c r="G106" s="5"/>
      <c r="H106" s="5"/>
      <c r="I106" s="5">
        <f>ROUND(H106/'Table - I'!$G$12*100,2)</f>
        <v>0</v>
      </c>
      <c r="J106" s="5"/>
      <c r="K106" s="5"/>
      <c r="L106" s="5"/>
      <c r="M106" s="5">
        <f>ROUND(L106/'Table - I'!$K$12*100,2)</f>
        <v>0</v>
      </c>
      <c r="N106" s="5"/>
      <c r="O106" s="5">
        <f>ROUND((N106+H106)*100/('Table - I'!$G$12+'Table - I'!$M$12),2)</f>
        <v>0</v>
      </c>
      <c r="P106" s="5"/>
      <c r="Q106" s="5" t="e">
        <f t="shared" si="2"/>
        <v>#DIV/0!</v>
      </c>
      <c r="R106" s="5"/>
      <c r="S106" s="5" t="e">
        <f t="shared" si="3"/>
        <v>#DIV/0!</v>
      </c>
      <c r="T106" s="5"/>
    </row>
    <row r="107" spans="1:20">
      <c r="A107" s="5"/>
      <c r="B107" s="6"/>
      <c r="C107" s="5"/>
      <c r="D107" s="5"/>
      <c r="E107" s="5"/>
      <c r="F107" s="5"/>
      <c r="G107" s="5"/>
      <c r="H107" s="5"/>
      <c r="I107" s="5">
        <f>ROUND(H107/'Table - I'!$G$12*100,2)</f>
        <v>0</v>
      </c>
      <c r="J107" s="5"/>
      <c r="K107" s="5"/>
      <c r="L107" s="5"/>
      <c r="M107" s="5">
        <f>ROUND(L107/'Table - I'!$K$12*100,2)</f>
        <v>0</v>
      </c>
      <c r="N107" s="5"/>
      <c r="O107" s="5">
        <f>ROUND((N107+H107)*100/('Table - I'!$G$12+'Table - I'!$M$12),2)</f>
        <v>0</v>
      </c>
      <c r="P107" s="5"/>
      <c r="Q107" s="5" t="e">
        <f t="shared" si="2"/>
        <v>#DIV/0!</v>
      </c>
      <c r="R107" s="5"/>
      <c r="S107" s="5" t="e">
        <f t="shared" si="3"/>
        <v>#DIV/0!</v>
      </c>
      <c r="T107" s="5"/>
    </row>
    <row r="108" spans="1:20">
      <c r="A108" s="5"/>
      <c r="B108" s="6"/>
      <c r="C108" s="5"/>
      <c r="D108" s="5"/>
      <c r="E108" s="5"/>
      <c r="F108" s="5"/>
      <c r="G108" s="5"/>
      <c r="H108" s="5"/>
      <c r="I108" s="5">
        <f>ROUND(H108/'Table - I'!$G$12*100,2)</f>
        <v>0</v>
      </c>
      <c r="J108" s="5"/>
      <c r="K108" s="5"/>
      <c r="L108" s="5"/>
      <c r="M108" s="5">
        <f>ROUND(L108/'Table - I'!$K$12*100,2)</f>
        <v>0</v>
      </c>
      <c r="N108" s="5"/>
      <c r="O108" s="5">
        <f>ROUND((N108+H108)*100/('Table - I'!$G$12+'Table - I'!$M$12),2)</f>
        <v>0</v>
      </c>
      <c r="P108" s="5"/>
      <c r="Q108" s="5" t="e">
        <f t="shared" si="2"/>
        <v>#DIV/0!</v>
      </c>
      <c r="R108" s="5"/>
      <c r="S108" s="5" t="e">
        <f t="shared" si="3"/>
        <v>#DIV/0!</v>
      </c>
      <c r="T108" s="5"/>
    </row>
    <row r="109" spans="1:20">
      <c r="A109" s="5"/>
      <c r="B109" s="6"/>
      <c r="C109" s="5"/>
      <c r="D109" s="5"/>
      <c r="E109" s="5"/>
      <c r="F109" s="5"/>
      <c r="G109" s="5"/>
      <c r="H109" s="5"/>
      <c r="I109" s="5">
        <f>ROUND(H109/'Table - I'!$G$12*100,2)</f>
        <v>0</v>
      </c>
      <c r="J109" s="5"/>
      <c r="K109" s="5"/>
      <c r="L109" s="5"/>
      <c r="M109" s="5">
        <f>ROUND(L109/'Table - I'!$K$12*100,2)</f>
        <v>0</v>
      </c>
      <c r="N109" s="5"/>
      <c r="O109" s="5">
        <f>ROUND((N109+H109)*100/('Table - I'!$G$12+'Table - I'!$M$12),2)</f>
        <v>0</v>
      </c>
      <c r="P109" s="5"/>
      <c r="Q109" s="5" t="e">
        <f t="shared" si="2"/>
        <v>#DIV/0!</v>
      </c>
      <c r="R109" s="5"/>
      <c r="S109" s="5" t="e">
        <f t="shared" si="3"/>
        <v>#DIV/0!</v>
      </c>
      <c r="T109" s="5"/>
    </row>
    <row r="110" spans="1:20">
      <c r="A110" s="5"/>
      <c r="B110" s="6"/>
      <c r="C110" s="5"/>
      <c r="D110" s="5"/>
      <c r="E110" s="5"/>
      <c r="F110" s="5"/>
      <c r="G110" s="5"/>
      <c r="H110" s="5"/>
      <c r="I110" s="5">
        <f>ROUND(H110/'Table - I'!$G$12*100,2)</f>
        <v>0</v>
      </c>
      <c r="J110" s="5"/>
      <c r="K110" s="5"/>
      <c r="L110" s="5"/>
      <c r="M110" s="5">
        <f>ROUND(L110/'Table - I'!$K$12*100,2)</f>
        <v>0</v>
      </c>
      <c r="N110" s="5"/>
      <c r="O110" s="5">
        <f>ROUND((N110+H110)*100/('Table - I'!$G$12+'Table - I'!$M$12),2)</f>
        <v>0</v>
      </c>
      <c r="P110" s="5"/>
      <c r="Q110" s="5" t="e">
        <f t="shared" si="2"/>
        <v>#DIV/0!</v>
      </c>
      <c r="R110" s="5"/>
      <c r="S110" s="5" t="e">
        <f t="shared" si="3"/>
        <v>#DIV/0!</v>
      </c>
      <c r="T110" s="5"/>
    </row>
    <row r="111" spans="1:20">
      <c r="A111" s="5"/>
      <c r="B111" s="6"/>
      <c r="C111" s="5"/>
      <c r="D111" s="5"/>
      <c r="E111" s="5"/>
      <c r="F111" s="5"/>
      <c r="G111" s="5"/>
      <c r="H111" s="5"/>
      <c r="I111" s="5">
        <f>ROUND(H111/'Table - I'!$G$12*100,2)</f>
        <v>0</v>
      </c>
      <c r="J111" s="5"/>
      <c r="K111" s="5"/>
      <c r="L111" s="5"/>
      <c r="M111" s="5">
        <f>ROUND(L111/'Table - I'!$K$12*100,2)</f>
        <v>0</v>
      </c>
      <c r="N111" s="5"/>
      <c r="O111" s="5">
        <f>ROUND((N111+H111)*100/('Table - I'!$G$12+'Table - I'!$M$12),2)</f>
        <v>0</v>
      </c>
      <c r="P111" s="5"/>
      <c r="Q111" s="5" t="e">
        <f t="shared" si="2"/>
        <v>#DIV/0!</v>
      </c>
      <c r="R111" s="5"/>
      <c r="S111" s="5" t="e">
        <f t="shared" si="3"/>
        <v>#DIV/0!</v>
      </c>
      <c r="T111" s="5"/>
    </row>
    <row r="112" spans="1:20">
      <c r="A112" s="5"/>
      <c r="B112" s="6"/>
      <c r="C112" s="5"/>
      <c r="D112" s="5"/>
      <c r="E112" s="5"/>
      <c r="F112" s="5"/>
      <c r="G112" s="5"/>
      <c r="H112" s="5"/>
      <c r="I112" s="5">
        <f>ROUND(H112/'Table - I'!$G$12*100,2)</f>
        <v>0</v>
      </c>
      <c r="J112" s="5"/>
      <c r="K112" s="5"/>
      <c r="L112" s="5"/>
      <c r="M112" s="5">
        <f>ROUND(L112/'Table - I'!$K$12*100,2)</f>
        <v>0</v>
      </c>
      <c r="N112" s="5"/>
      <c r="O112" s="5">
        <f>ROUND((N112+H112)*100/('Table - I'!$G$12+'Table - I'!$M$12),2)</f>
        <v>0</v>
      </c>
      <c r="P112" s="5"/>
      <c r="Q112" s="5" t="e">
        <f t="shared" si="2"/>
        <v>#DIV/0!</v>
      </c>
      <c r="R112" s="5"/>
      <c r="S112" s="5" t="e">
        <f t="shared" si="3"/>
        <v>#DIV/0!</v>
      </c>
      <c r="T112" s="5"/>
    </row>
    <row r="113" spans="1:20">
      <c r="A113" s="5"/>
      <c r="B113" s="6"/>
      <c r="C113" s="5"/>
      <c r="D113" s="5"/>
      <c r="E113" s="5"/>
      <c r="F113" s="5"/>
      <c r="G113" s="5"/>
      <c r="H113" s="5"/>
      <c r="I113" s="5">
        <f>ROUND(H113/'Table - I'!$G$12*100,2)</f>
        <v>0</v>
      </c>
      <c r="J113" s="5"/>
      <c r="K113" s="5"/>
      <c r="L113" s="5"/>
      <c r="M113" s="5">
        <f>ROUND(L113/'Table - I'!$K$12*100,2)</f>
        <v>0</v>
      </c>
      <c r="N113" s="5"/>
      <c r="O113" s="5">
        <f>ROUND((N113+H113)*100/('Table - I'!$G$12+'Table - I'!$M$12),2)</f>
        <v>0</v>
      </c>
      <c r="P113" s="5"/>
      <c r="Q113" s="5" t="e">
        <f t="shared" si="2"/>
        <v>#DIV/0!</v>
      </c>
      <c r="R113" s="5"/>
      <c r="S113" s="5" t="e">
        <f t="shared" si="3"/>
        <v>#DIV/0!</v>
      </c>
      <c r="T113" s="5"/>
    </row>
    <row r="114" spans="1:20">
      <c r="A114" s="5"/>
      <c r="B114" s="6"/>
      <c r="C114" s="5"/>
      <c r="D114" s="5"/>
      <c r="E114" s="5"/>
      <c r="F114" s="5"/>
      <c r="G114" s="5"/>
      <c r="H114" s="5"/>
      <c r="I114" s="5">
        <f>ROUND(H114/'Table - I'!$G$12*100,2)</f>
        <v>0</v>
      </c>
      <c r="J114" s="5"/>
      <c r="K114" s="5"/>
      <c r="L114" s="5"/>
      <c r="M114" s="5">
        <f>ROUND(L114/'Table - I'!$K$12*100,2)</f>
        <v>0</v>
      </c>
      <c r="N114" s="5"/>
      <c r="O114" s="5">
        <f>ROUND((N114+H114)*100/('Table - I'!$G$12+'Table - I'!$M$12),2)</f>
        <v>0</v>
      </c>
      <c r="P114" s="5"/>
      <c r="Q114" s="5" t="e">
        <f t="shared" si="2"/>
        <v>#DIV/0!</v>
      </c>
      <c r="R114" s="5"/>
      <c r="S114" s="5" t="e">
        <f t="shared" si="3"/>
        <v>#DIV/0!</v>
      </c>
      <c r="T114" s="5"/>
    </row>
    <row r="115" spans="1:20">
      <c r="A115" s="5"/>
      <c r="B115" s="6"/>
      <c r="C115" s="5"/>
      <c r="D115" s="5"/>
      <c r="E115" s="5"/>
      <c r="F115" s="5"/>
      <c r="G115" s="5"/>
      <c r="H115" s="5"/>
      <c r="I115" s="5">
        <f>ROUND(H115/'Table - I'!$G$12*100,2)</f>
        <v>0</v>
      </c>
      <c r="J115" s="5"/>
      <c r="K115" s="5"/>
      <c r="L115" s="5"/>
      <c r="M115" s="5">
        <f>ROUND(L115/'Table - I'!$K$12*100,2)</f>
        <v>0</v>
      </c>
      <c r="N115" s="5"/>
      <c r="O115" s="5">
        <f>ROUND((N115+H115)*100/('Table - I'!$G$12+'Table - I'!$M$12),2)</f>
        <v>0</v>
      </c>
      <c r="P115" s="5"/>
      <c r="Q115" s="5" t="e">
        <f t="shared" si="2"/>
        <v>#DIV/0!</v>
      </c>
      <c r="R115" s="5"/>
      <c r="S115" s="5" t="e">
        <f t="shared" si="3"/>
        <v>#DIV/0!</v>
      </c>
      <c r="T115" s="5"/>
    </row>
    <row r="116" spans="1:20">
      <c r="A116" s="2"/>
      <c r="B116" s="3" t="s">
        <v>91</v>
      </c>
      <c r="C116" s="2"/>
      <c r="D116" s="2"/>
      <c r="E116" s="2">
        <f>SUM(E8:E115)</f>
        <v>4415623</v>
      </c>
      <c r="F116" s="2">
        <f>SUM(F8:F115)</f>
        <v>0</v>
      </c>
      <c r="G116" s="2">
        <f>SUM(G8:G115)</f>
        <v>0</v>
      </c>
      <c r="H116" s="2">
        <f>SUM(H8:H115)</f>
        <v>4415623</v>
      </c>
      <c r="I116" s="2">
        <f>ROUND(H116/'Table - I'!$G$12*100,2)</f>
        <v>34.64</v>
      </c>
      <c r="J116" s="2">
        <f>SUM(J8:J115)</f>
        <v>4415623</v>
      </c>
      <c r="K116" s="2">
        <f>SUM(K8:K115)</f>
        <v>0</v>
      </c>
      <c r="L116" s="2">
        <f>SUM(L8:L115)</f>
        <v>4415623</v>
      </c>
      <c r="M116" s="2">
        <f>ROUND(L116/'Table - I'!$K$12*100,2)</f>
        <v>34.64</v>
      </c>
      <c r="N116" s="2">
        <f>SUM(N8:N115)</f>
        <v>0</v>
      </c>
      <c r="O116" s="2">
        <f>ROUND((N116+H116)*100/('Table - I'!$G$12+'Table - I'!$M$12),2)</f>
        <v>34.64</v>
      </c>
      <c r="P116" s="2">
        <f>SUM(P8:P115)</f>
        <v>0</v>
      </c>
      <c r="Q116" s="2">
        <f t="shared" si="2"/>
        <v>0</v>
      </c>
      <c r="R116" s="2">
        <f>SUM(R8:R115)</f>
        <v>0</v>
      </c>
      <c r="S116" s="2">
        <f t="shared" si="3"/>
        <v>0</v>
      </c>
      <c r="T116" s="2">
        <f>SUM(T8:T115)</f>
        <v>4415623</v>
      </c>
    </row>
  </sheetData>
  <mergeCells count="17">
    <mergeCell ref="P4:Q4"/>
    <mergeCell ref="J5:L5"/>
    <mergeCell ref="M5:M6"/>
    <mergeCell ref="A1:T1"/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N6"/>
    <mergeCell ref="O4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Annexure I</vt:lpstr>
      <vt:lpstr>Table - I</vt:lpstr>
      <vt:lpstr>Table II</vt:lpstr>
      <vt:lpstr>Table III</vt:lpstr>
      <vt:lpstr>Table IV</vt:lpstr>
      <vt:lpstr>Annexure - A</vt:lpstr>
      <vt:lpstr>Annexure -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mdnair</cp:lastModifiedBy>
  <cp:lastPrinted>2016-04-08T10:02:48Z</cp:lastPrinted>
  <dcterms:created xsi:type="dcterms:W3CDTF">2016-01-05T11:51:05Z</dcterms:created>
  <dcterms:modified xsi:type="dcterms:W3CDTF">2017-01-11T05:26:34Z</dcterms:modified>
</cp:coreProperties>
</file>